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ta_kolada\Desktop\DOKUMENTY\PRZETARGI 2026\Zwycięstwa 36 - I piętro\"/>
    </mc:Choice>
  </mc:AlternateContent>
  <xr:revisionPtr revIDLastSave="0" documentId="13_ncr:1_{B93D2137-6036-4E9E-BCAD-F726831EC3E3}" xr6:coauthVersionLast="47" xr6:coauthVersionMax="47" xr10:uidLastSave="{00000000-0000-0000-0000-000000000000}"/>
  <bookViews>
    <workbookView xWindow="28680" yWindow="-3885" windowWidth="29040" windowHeight="15720" xr2:uid="{00000000-000D-0000-FFFF-FFFF00000000}"/>
  </bookViews>
  <sheets>
    <sheet name="Przedmi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3" i="1" l="1"/>
  <c r="E102" i="1"/>
  <c r="E101" i="1"/>
  <c r="E27" i="1"/>
  <c r="E42" i="1"/>
  <c r="E32" i="1"/>
</calcChain>
</file>

<file path=xl/sharedStrings.xml><?xml version="1.0" encoding="utf-8"?>
<sst xmlns="http://schemas.openxmlformats.org/spreadsheetml/2006/main" count="373" uniqueCount="270">
  <si>
    <t>Zadanie</t>
  </si>
  <si>
    <t>Zamawiający</t>
  </si>
  <si>
    <t>Centrum Kultury Victoria w Gliwicach, ul. Barlickiego 3, 44-100 Gliwice</t>
  </si>
  <si>
    <t>Podstawa</t>
  </si>
  <si>
    <t>Lp.</t>
  </si>
  <si>
    <t>Opis robót</t>
  </si>
  <si>
    <t>Jedn.</t>
  </si>
  <si>
    <t>Ilość</t>
  </si>
  <si>
    <t>1</t>
  </si>
  <si>
    <t>ST-01</t>
  </si>
  <si>
    <t>ROBOTY ROZBIÓRKOWE I DEMONTAŻOWE</t>
  </si>
  <si>
    <t>1.1</t>
  </si>
  <si>
    <t>ST-01; KNR 4-01 0354-04</t>
  </si>
  <si>
    <t>Wykucie z muru ościeżnic drewnianych o powierzchni do 2 m² (demontaż drzwi)</t>
  </si>
  <si>
    <t>szt.</t>
  </si>
  <si>
    <t>1.2</t>
  </si>
  <si>
    <t>ST-01; KNR 4-01 0428-01</t>
  </si>
  <si>
    <t>Rozebranie podłóg ślepych: podest z płyt OSB (38,00 m²) i panele podłogowe w strefie zalania (26,00 m²)</t>
  </si>
  <si>
    <t>m²</t>
  </si>
  <si>
    <t>1.3</t>
  </si>
  <si>
    <t>ST-01; KNR 4-01 0428-04</t>
  </si>
  <si>
    <t>Rozebranie legarów</t>
  </si>
  <si>
    <t>m</t>
  </si>
  <si>
    <t>1.4</t>
  </si>
  <si>
    <t>ST-01; KNR 4-01 0804-07</t>
  </si>
  <si>
    <t>Zerwanie posadzki cementowej gr. 8 cm</t>
  </si>
  <si>
    <t>1.5</t>
  </si>
  <si>
    <t>ST-01; KNR 4-01 0429-06</t>
  </si>
  <si>
    <t>Demontaż sufitów podwieszanych (analogia: rozebranie podsufitek)</t>
  </si>
  <si>
    <t>1.6</t>
  </si>
  <si>
    <t>ST-01; KNR 4-01 0348-06</t>
  </si>
  <si>
    <t>Demontaż ścianek działowych GK (analogia: rozebranie ścianki do 15 cm)</t>
  </si>
  <si>
    <t>1.7</t>
  </si>
  <si>
    <t>ST-01; KNR 4-01 0701-09</t>
  </si>
  <si>
    <t>Odbicie tynków wewnętrznych na stropach – skucie zagrzybionego tynku</t>
  </si>
  <si>
    <t>1.8</t>
  </si>
  <si>
    <t>ST-01; KNR 4-01 0701-05</t>
  </si>
  <si>
    <t>Odbicie tynków wewnętrznych na ścianach – skucie głuchych tynków</t>
  </si>
  <si>
    <t>1.9</t>
  </si>
  <si>
    <t>ST-01; KNR 4-01 0108-19</t>
  </si>
  <si>
    <t>Wywiezienie gruzu samochodami samowyładowczymi na odległość do 1 km</t>
  </si>
  <si>
    <t>m³</t>
  </si>
  <si>
    <t>1.10</t>
  </si>
  <si>
    <t>ST-01; KNR 4-01 0108-20</t>
  </si>
  <si>
    <t>Wywiezienie gruzu – za każdy następny 1 km (×10 km)</t>
  </si>
  <si>
    <t>1.11</t>
  </si>
  <si>
    <t>Utylizacja gruzu na wysypisku</t>
  </si>
  <si>
    <t>2</t>
  </si>
  <si>
    <t>ST-02</t>
  </si>
  <si>
    <t>ŚCIANKI DZIAŁOWE I ZABUDOWY Z PŁYT GK</t>
  </si>
  <si>
    <t>2.1</t>
  </si>
  <si>
    <t>ST-02; NNRNKB 202 2024-05</t>
  </si>
  <si>
    <t>Ścianki działowe z płyt GK wodoodpornych Rigips na pojedynczych rusztach metalowych, dwuwarstwowe z pokryciem jednostronnym, gr. 75</t>
  </si>
  <si>
    <t>3</t>
  </si>
  <si>
    <t>ST-03</t>
  </si>
  <si>
    <t>PRZYGOTOWANIE PODŁOŻY, TYNKI, GŁADZIE</t>
  </si>
  <si>
    <t>3.1</t>
  </si>
  <si>
    <t>ST-03; NNRNKB 202 2013-04</t>
  </si>
  <si>
    <t>Gładzie gipsowe gr. 3 mm na nowych ścianach GK, obustronnie</t>
  </si>
  <si>
    <t>3.2</t>
  </si>
  <si>
    <t>ST-03; KNR 4-01 0624-03</t>
  </si>
  <si>
    <t>Dwukrotne odgrzybianie stropów (strefa zalania)</t>
  </si>
  <si>
    <t>3.3</t>
  </si>
  <si>
    <t>ST-03; KNR 4-01 0711-21</t>
  </si>
  <si>
    <t>Uzupełnienie tynków na stropach (do 5 m² w jednym miejscu)</t>
  </si>
  <si>
    <t>3.4</t>
  </si>
  <si>
    <t>ST-03; KNR 4-01 0711-03</t>
  </si>
  <si>
    <t>Uzupełnienie tynków na ścianach (do 5 m² w jednym miejscu)</t>
  </si>
  <si>
    <t>3.5</t>
  </si>
  <si>
    <t>ST-03; KNR 4-01 0713-02</t>
  </si>
  <si>
    <t>Przecieranie istniejących tynków na sufitach po demontażu sufitów podwieszanych</t>
  </si>
  <si>
    <t>3.6</t>
  </si>
  <si>
    <t>ST-03; KNR 4-01 1204-08</t>
  </si>
  <si>
    <t>Przygotowanie powierzchni pod malowanie ze starych tynków z poszpachlowaniem nierówności: sufity (337,12 − 26,00) i ściany (792,98)</t>
  </si>
  <si>
    <t>4</t>
  </si>
  <si>
    <t>ST-04</t>
  </si>
  <si>
    <t>ROBOTY MALARSKIE</t>
  </si>
  <si>
    <t>4.1</t>
  </si>
  <si>
    <t>ST-04; NNRNKB 202 1134-01</t>
  </si>
  <si>
    <t>Gruntowanie podłoży – powierzchnie poziome (sufity)</t>
  </si>
  <si>
    <t>4.2</t>
  </si>
  <si>
    <t>ST-04; NNRNKB 202 1134-02</t>
  </si>
  <si>
    <t>Gruntowanie podłoży – powierzchnie pionowe (ściany)</t>
  </si>
  <si>
    <t>4.3</t>
  </si>
  <si>
    <t>ST-04; KNR 4-01 1204-01</t>
  </si>
  <si>
    <t>Dwukrotne malowanie sufitów farbami emulsyjnymi zmywalnymi</t>
  </si>
  <si>
    <t>4.4</t>
  </si>
  <si>
    <t>ST-04; KNR 4-01 1204-02</t>
  </si>
  <si>
    <t>Dwukrotne malowanie ścian farbami emulsyjnymi zmywalnymi</t>
  </si>
  <si>
    <t>4.5</t>
  </si>
  <si>
    <t>ST-04; KNR 4-01 1206-02</t>
  </si>
  <si>
    <t>Dwukrotne malowanie okładzin ceramicznych w toaletach farbą do płytek (analogia: farby olejne, ściany)</t>
  </si>
  <si>
    <t>5</t>
  </si>
  <si>
    <t>ST-05</t>
  </si>
  <si>
    <t>POSADZKI Z LINOLEUM NA ISTNIEJĄCYCH PANELACH</t>
  </si>
  <si>
    <t>5.1</t>
  </si>
  <si>
    <t>ST-05; KNR 4-01 0816-02</t>
  </si>
  <si>
    <t>Doszlifowanie nierówności, oczyszczenie i wzmocnienie istniejących paneli podłogowych</t>
  </si>
  <si>
    <t>5.2</t>
  </si>
  <si>
    <t>ST-05; NNRNKB 202 1136-01</t>
  </si>
  <si>
    <t>Nowe panele podłogowe w strefie zalania</t>
  </si>
  <si>
    <t>5.3</t>
  </si>
  <si>
    <t>ST-05; NNRNKB 202 1130-02</t>
  </si>
  <si>
    <t>Warstwa wyrównująca z zaprawy samopoziomującej gr. 5 mm: po zdemontowanych płytach OSB (38,00) i w łazience (1,30)</t>
  </si>
  <si>
    <t>5.4</t>
  </si>
  <si>
    <t>ST-05; KNR-W 2-02 1123-02</t>
  </si>
  <si>
    <t>Posadzki z wykładziny rulonowej (linoleum/gumolit) wg kolorystyki ze Specyfikacji: 324,36 m² + cokoliki 24,10 m²</t>
  </si>
  <si>
    <t>5.5</t>
  </si>
  <si>
    <t>ST-05; KNR-W 2-02 1123-04</t>
  </si>
  <si>
    <t>Zgrzewanie wykładzin rulonowych</t>
  </si>
  <si>
    <t>6</t>
  </si>
  <si>
    <t>TOALETY: DEMONTAŻE, MONTAŻE, WYPOSAŻENIE SANITARNE</t>
  </si>
  <si>
    <t>6.1</t>
  </si>
  <si>
    <t>ST-06/09; KNR 4-02 0132-01</t>
  </si>
  <si>
    <t>Demontaż baterii umywalkowych i zmywakowych</t>
  </si>
  <si>
    <t>6.2</t>
  </si>
  <si>
    <t>ST-06/09; KNR 4-02 0131-03</t>
  </si>
  <si>
    <t>Demontaż zaworów czerpalnych bez korkowania podejścia dn 15–20</t>
  </si>
  <si>
    <t>6.3</t>
  </si>
  <si>
    <t>ST-06/09; KNR 4-02 0131-01</t>
  </si>
  <si>
    <t>Demontaż zaworów czerpalnych z zakorkowaniem podejścia dn 15–20</t>
  </si>
  <si>
    <t>6.4</t>
  </si>
  <si>
    <t>ST-06/09; KNR 4-02 0235-06</t>
  </si>
  <si>
    <t>Demontaż umywalek</t>
  </si>
  <si>
    <t>kpl.</t>
  </si>
  <si>
    <t>6.5</t>
  </si>
  <si>
    <t>ST-06/09; KNR 4-02 0235-03</t>
  </si>
  <si>
    <t>Demontaż zlewów kuchennych</t>
  </si>
  <si>
    <t>6.6</t>
  </si>
  <si>
    <t>ST-06/09; KNR 4-02 0235-08</t>
  </si>
  <si>
    <t>Demontaż ustępów z miską fajansową</t>
  </si>
  <si>
    <t>6.7</t>
  </si>
  <si>
    <t>ST-06/09; KNR 4-01 0819-01</t>
  </si>
  <si>
    <t>Wymiana lub uzupełnienie płytek okładzinowych ściennych 15 × 15 cm (do 3 szt. w jednym miejscu)</t>
  </si>
  <si>
    <t>6.8</t>
  </si>
  <si>
    <t>ST-06/09; KNR 4-01 0108-19</t>
  </si>
  <si>
    <t>Wywiezienie gruzu z demontowanych urządzeń na odległość do 1 km</t>
  </si>
  <si>
    <t>6.9</t>
  </si>
  <si>
    <t>ST-06/09; KNR 4-01 0108-20</t>
  </si>
  <si>
    <t>6.10</t>
  </si>
  <si>
    <t>ST-06/09; wycena indywidualna</t>
  </si>
  <si>
    <t>6.11</t>
  </si>
  <si>
    <t>ST-06/09; KNR 2-15 0224-03</t>
  </si>
  <si>
    <t>Montaż ustępów pojedynczych kompakt</t>
  </si>
  <si>
    <t>6.12</t>
  </si>
  <si>
    <t>Montaż ustępu dla osób niepełnosprawnych (kompakt)</t>
  </si>
  <si>
    <t>6.13</t>
  </si>
  <si>
    <t>ST-06/09; KNR 2-15 0221-02</t>
  </si>
  <si>
    <t>Montaż umywalek pojedynczych porcelanowych z syfonem</t>
  </si>
  <si>
    <t>6.14</t>
  </si>
  <si>
    <t>ST-06/09; KNR-W 2-15 0229-05</t>
  </si>
  <si>
    <t>Zlewozmywak na szafce</t>
  </si>
  <si>
    <t>6.15</t>
  </si>
  <si>
    <t>ST-06/09; KNR 5-08 0701-06</t>
  </si>
  <si>
    <t>Montaż uchwytów dla osób niepełnosprawnych przy ustępie i umywalce</t>
  </si>
  <si>
    <t>6.16</t>
  </si>
  <si>
    <t>ST-06/09; KNR-W 2-15 0137-01</t>
  </si>
  <si>
    <t>Baterie umywalkowe lub zmywakowe ścienne dn 15</t>
  </si>
  <si>
    <t>6.17</t>
  </si>
  <si>
    <t>ST-06/09; KNR-W 2-15 0135-01</t>
  </si>
  <si>
    <t>Zawory czerpalne dn 15 (do ubikacji)</t>
  </si>
  <si>
    <t>6.18</t>
  </si>
  <si>
    <t>ST-06/09; KNR-W 2-15 0115-09</t>
  </si>
  <si>
    <t>Dodatki za podejścia dopływowe z połączeniem elastycznym dn 15</t>
  </si>
  <si>
    <t>6.19</t>
  </si>
  <si>
    <t>ST-06/09; KNR-W 2-15 0211-03</t>
  </si>
  <si>
    <t>Wykonanie nowego podejścia odpływowego z PVC dn 110 do montażu ustępu</t>
  </si>
  <si>
    <t>podej.</t>
  </si>
  <si>
    <t>7</t>
  </si>
  <si>
    <t>ST-07</t>
  </si>
  <si>
    <t>STOLARKA DRZWIOWA</t>
  </si>
  <si>
    <t>7.1</t>
  </si>
  <si>
    <t>ST-07; KNR 2-02 1016-01</t>
  </si>
  <si>
    <t>Ościeżnice drzwiowe stalowe FD1 0,80 × 2,00 m</t>
  </si>
  <si>
    <t>7.2</t>
  </si>
  <si>
    <t>Ościeżnice drzwiowe stalowe FD1 0,90 × 2,00 m</t>
  </si>
  <si>
    <t>7.3</t>
  </si>
  <si>
    <t>ST-07; KNR 2-02 1017-01</t>
  </si>
  <si>
    <t>Skrzydła drzwiowe płytowe pełne do 1,6 m² z klamkami i zamkami (do ubikacji)</t>
  </si>
  <si>
    <t>7.4</t>
  </si>
  <si>
    <t>ST-07; KNR 2-02 1017-02</t>
  </si>
  <si>
    <t>Skrzydła drzwiowe płytowe pełne ponad 1,6 m² z klamkami i zamkami (do ubikacji)</t>
  </si>
  <si>
    <t>7.5</t>
  </si>
  <si>
    <t>Skrzydła drzwiowe płytowe pełne ponad 1,6 m² z klamkami i zamkami</t>
  </si>
  <si>
    <t>8</t>
  </si>
  <si>
    <t>ST-E1, ST-E2, ST-E3</t>
  </si>
  <si>
    <t>INSTALACJE ELEKTRYCZNE (kosztorys branży elektrycznej)</t>
  </si>
  <si>
    <t>8.1</t>
  </si>
  <si>
    <t xml:space="preserve">ST-E1; </t>
  </si>
  <si>
    <t>Koryta kablowe perforowane 150/42 mm, gr. 0,5 mm (BAKS KGR150H42): ułożenie</t>
  </si>
  <si>
    <t>8.2</t>
  </si>
  <si>
    <t>Wsporniki ścienno-sufitowe L170 mm, stal ocynkowana (rozstaw średnio co 1,1 m)</t>
  </si>
  <si>
    <t>8.3</t>
  </si>
  <si>
    <t>Materiały montażowe koryt: śruby do stali 6 × 20 (100 szt.) – 4 op.; kołki rozporowe – 4 op.; ocynk w sprayu – 2 szt.</t>
  </si>
  <si>
    <t>8.4</t>
  </si>
  <si>
    <t>Gniazda 4-krotne natynkowe IP44 (na korytach kablowych)</t>
  </si>
  <si>
    <t>8.5</t>
  </si>
  <si>
    <t>Dekle do puszek PK 60 (zaślepienie gniazd do usunięcia)</t>
  </si>
  <si>
    <t>8.6</t>
  </si>
  <si>
    <t>Oprzewodowanie gniazd (koryta)</t>
  </si>
  <si>
    <t>punkt</t>
  </si>
  <si>
    <t>8.7</t>
  </si>
  <si>
    <t>Oprzewodowanie lamp</t>
  </si>
  <si>
    <t>8.8</t>
  </si>
  <si>
    <t>Oprzewodowanie puszek oświetleniowych</t>
  </si>
  <si>
    <t>8.9</t>
  </si>
  <si>
    <t>Oprzewodowanie wyłączników</t>
  </si>
  <si>
    <t>8.10</t>
  </si>
  <si>
    <t>ST-E1, ST-E2</t>
  </si>
  <si>
    <t>Lampy awaryjne z piktogramami</t>
  </si>
  <si>
    <t>8.11</t>
  </si>
  <si>
    <t>Lampy awaryjne</t>
  </si>
  <si>
    <t>Lampy Techniczne</t>
  </si>
  <si>
    <t>Puszki rozgałęźne oświetleniowe</t>
  </si>
  <si>
    <t>Wyłączniki</t>
  </si>
  <si>
    <t>Rozdzielnica nowa (custom): dostawa i montaż</t>
  </si>
  <si>
    <t>Modernizacja istniejącej rozdzielnicy</t>
  </si>
  <si>
    <t>Bezpieczniki</t>
  </si>
  <si>
    <t>Wyłączniki różnicowoprądowe</t>
  </si>
  <si>
    <t>Grzebień 3F</t>
  </si>
  <si>
    <t>Zasilanie rozdzielnic przewodem 5 × 4 mm²</t>
  </si>
  <si>
    <t>ST-E3</t>
  </si>
  <si>
    <t>Pomiary i badania odbiorcze instalacji elektrycznych (protokoły)</t>
  </si>
  <si>
    <t>9</t>
  </si>
  <si>
    <t xml:space="preserve">PRAWO OPCJI </t>
  </si>
  <si>
    <t>9.1</t>
  </si>
  <si>
    <t>ST-05, pkt 5</t>
  </si>
  <si>
    <t>Demontaż istniejących paneli podłogowych z wywozem i utylizacją oraz wykonanie nowego podłoża pod okładzinę (płyta podkładowa lub wylewka wyrównująca wg programu naprawczego) – prawo opcji, do 100 % posadzek poza strefą podestu OSB i strefą zalania</t>
  </si>
  <si>
    <t>Pozycje wg kosztorysów (kosztorys):</t>
  </si>
  <si>
    <t>Pozycje do weryfikacji (do weryf.):</t>
  </si>
  <si>
    <t>Pozycje opcjonalne (opcja):</t>
  </si>
  <si>
    <t>cena netto</t>
  </si>
  <si>
    <t>cena brutto</t>
  </si>
  <si>
    <t>Ślepy kosztorys</t>
  </si>
  <si>
    <t>Oświetlenie Panel, chrom (np. Lunar lub równoważne)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</si>
  <si>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</si>
  <si>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</si>
  <si>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</si>
  <si>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</si>
  <si>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</si>
  <si>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</si>
  <si>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</si>
  <si>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</si>
  <si>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</si>
  <si>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</si>
  <si>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</si>
  <si>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 xml:space="preserve">Szyny lub karnisze do kotar </t>
  </si>
  <si>
    <t>mb</t>
  </si>
  <si>
    <t>8.23</t>
  </si>
  <si>
    <t>8.24</t>
  </si>
  <si>
    <t xml:space="preserve">Zabezpieczenie posadzek, stolarki i elementów pozostających (folie, płyty ochronne), wygrodzenia
pyłowe stref robót i ciągów komunikacyjnych
</t>
  </si>
  <si>
    <t>Sprzątanie końcowe, ochrona wykonanych robót do odbioru, przekazanie lokalu</t>
  </si>
  <si>
    <t>Sporządzenie dokumentacji powykonawczej</t>
  </si>
  <si>
    <t>8.25</t>
  </si>
  <si>
    <t>8.26</t>
  </si>
  <si>
    <t>Kompleksowe wykonanie prac remontowych w ramach zadania polegającego na adaptacji i modernizacji lokalu użytkowego o powierzchni 337,12 m2, znajdującego się na pierwszym piętrze budynku przy ul. Zwycięstwa 36 w Gliwicach z przeznaczeniem pod galerię wystawienniczą Centrum Kultury Victoria w Gliwicach.</t>
  </si>
  <si>
    <t>ŚCIANKA GK ZE ŚWIETLIKIEM Z POLIWĘGLANU – MIĘDZY POM. 18 I 19 (POMIESZCZENIE SOCJALNE)</t>
  </si>
  <si>
    <t>Ścianka działowa z płyt GK na ruszcie metalowym, obustronnie, do wys. 2,20 m na całą szerokość pomieszczenia (2,40 m), z otworem drzwiowym 0,90 × 2,10 m</t>
  </si>
  <si>
    <t>Rama nośna świetlika z profili systemowych (aluminium lub stal): profile obwodowe zakotwione do stropu, ścian bocznych i górnej krawędzi ścianki GK oraz słupek pośredni</t>
  </si>
  <si>
    <t>Świetlik z płyt poliwęglanu komorowego (grubość ok. 10 mm, rodzaj warstwy do ustalenia) w profilach H i U, od wys. 2,20 m do sufitu (3,70 m), na całą szerokość 2,40 m</t>
  </si>
  <si>
    <t>Uszczelnienie i wykończenie świetlika: profile zakończeniowe, taśmy, silikon na obwodzie</t>
  </si>
  <si>
    <t>2.2</t>
  </si>
  <si>
    <t>2.2.1</t>
  </si>
  <si>
    <t>2.2.2</t>
  </si>
  <si>
    <t>2.2.3</t>
  </si>
  <si>
    <t>2.2.4</t>
  </si>
  <si>
    <t>ST-02;</t>
  </si>
  <si>
    <t xml:space="preserve">ST-01; </t>
  </si>
  <si>
    <t>znak sprawy: CKV.26.1.2026</t>
  </si>
  <si>
    <t>ST-06, ST-08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</si>
</sst>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</font>
    <font>
      <b/>
      <sz val="10"/>
      <color rgb="FF595959"/>
      <name val="Arial"/>
    </font>
    <font>
      <sz val="10"/>
      <color theme="1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5"/>
      <color theme="1"/>
      <name val="Arial"/>
      <family val="2"/>
      <charset val="238"/>
    </font>
    <font>
      <sz val="8"/>
      <name val="Calibri"/>
      <scheme val="minor"/>
    </font>
    <font>
      <b/>
      <sz val="10"/>
      <color rgb="FF59595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D1C1A"/>
        <bgColor rgb="FF1D1C1A"/>
      </patternFill>
    </fill>
    <fill>
      <patternFill patternType="solid">
        <fgColor rgb="FFE3E2DF"/>
        <bgColor rgb="FFE3E2DF"/>
      </patternFill>
    </fill>
    <fill>
      <patternFill patternType="solid">
        <fgColor rgb="FFE3E2DF"/>
        <bgColor indexed="6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CCCCCC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CCCCCC"/>
      </top>
      <bottom style="medium">
        <color rgb="FFBFBFBF"/>
      </bottom>
      <diagonal/>
    </border>
    <border>
      <left style="medium">
        <color rgb="FFCCCCCC"/>
      </left>
      <right style="medium">
        <color rgb="FFBFBFBF"/>
      </right>
      <top style="medium">
        <color rgb="FFCCCCCC"/>
      </top>
      <bottom style="medium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right" vertical="top"/>
    </xf>
    <xf numFmtId="164" fontId="7" fillId="0" borderId="1" xfId="0" applyNumberFormat="1" applyFont="1" applyBorder="1" applyAlignment="1">
      <alignment horizontal="right" vertical="top"/>
    </xf>
    <xf numFmtId="0" fontId="8" fillId="3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wrapText="1"/>
    </xf>
    <xf numFmtId="0" fontId="13" fillId="4" borderId="2" xfId="0" applyFont="1" applyFill="1" applyBorder="1" applyAlignment="1">
      <alignment wrapText="1"/>
    </xf>
    <xf numFmtId="0" fontId="14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" fontId="6" fillId="0" borderId="1" xfId="0" applyNumberFormat="1" applyFont="1" applyBorder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8"/>
  <sheetViews>
    <sheetView tabSelected="1" zoomScale="120" zoomScaleNormal="130" workbookViewId="0">
      <pane ySplit="6" topLeftCell="A7" activePane="bottomLeft" state="frozen"/>
      <selection pane="bottomLeft" activeCell="E104" sqref="E104"/>
    </sheetView>
  </sheetViews>
  <sheetFormatPr defaultColWidth="14.44140625" defaultRowHeight="15" customHeight="1" x14ac:dyDescent="0.3"/>
  <cols>
    <col min="1" max="1" width="7" customWidth="1"/>
    <col min="2" max="2" width="30" customWidth="1"/>
    <col min="3" max="3" width="78" customWidth="1"/>
    <col min="4" max="4" width="8" customWidth="1"/>
    <col min="5" max="5" width="12" customWidth="1"/>
    <col min="6" max="6" width="17" customWidth="1"/>
    <col min="7" max="7" width="13" customWidth="1"/>
    <col min="8" max="26" width="8.6640625" customWidth="1"/>
  </cols>
  <sheetData>
    <row r="1" spans="1:7" ht="15" customHeight="1" x14ac:dyDescent="0.3">
      <c r="A1" s="25" t="s">
        <v>268</v>
      </c>
      <c r="B1" s="26"/>
      <c r="C1" s="26"/>
      <c r="D1" s="26"/>
      <c r="E1" s="26"/>
      <c r="F1" s="26"/>
      <c r="G1" s="26"/>
    </row>
    <row r="2" spans="1:7" ht="19.2" x14ac:dyDescent="0.35">
      <c r="A2" s="22" t="s">
        <v>233</v>
      </c>
      <c r="B2" s="22"/>
      <c r="C2" s="22"/>
      <c r="D2" s="22"/>
      <c r="E2" s="22"/>
      <c r="F2" s="22"/>
      <c r="G2" s="22"/>
    </row>
    <row r="3" spans="1:7" ht="31.2" customHeight="1" x14ac:dyDescent="0.3">
      <c r="A3" s="1" t="s">
        <v>0</v>
      </c>
      <c r="B3" s="23" t="s">
        <v>255</v>
      </c>
      <c r="C3" s="24"/>
      <c r="D3" s="24"/>
      <c r="E3" s="24"/>
      <c r="F3" s="24"/>
      <c r="G3" s="24"/>
    </row>
    <row r="4" spans="1:7" ht="14.4" x14ac:dyDescent="0.3">
      <c r="A4" s="1" t="s">
        <v>1</v>
      </c>
      <c r="C4" s="2" t="s">
        <v>2</v>
      </c>
    </row>
    <row r="6" spans="1:7" ht="24" customHeight="1" x14ac:dyDescent="0.3">
      <c r="A6" s="3" t="s">
        <v>4</v>
      </c>
      <c r="B6" s="3" t="s">
        <v>3</v>
      </c>
      <c r="C6" s="3" t="s">
        <v>5</v>
      </c>
      <c r="D6" s="3" t="s">
        <v>6</v>
      </c>
      <c r="E6" s="3" t="s">
        <v>7</v>
      </c>
      <c r="F6" s="11" t="s">
        <v>231</v>
      </c>
      <c r="G6" s="11" t="s">
        <v>232</v>
      </c>
    </row>
    <row r="7" spans="1:7" ht="14.4" x14ac:dyDescent="0.3">
      <c r="A7" s="4" t="s">
        <v>8</v>
      </c>
      <c r="B7" s="4" t="s">
        <v>9</v>
      </c>
      <c r="C7" s="4" t="s">
        <v>10</v>
      </c>
      <c r="D7" s="4"/>
      <c r="E7" s="4"/>
      <c r="F7" s="4"/>
      <c r="G7" s="4"/>
    </row>
    <row r="8" spans="1:7" ht="14.4" x14ac:dyDescent="0.3">
      <c r="A8" s="5" t="s">
        <v>11</v>
      </c>
      <c r="B8" s="6" t="s">
        <v>12</v>
      </c>
      <c r="C8" s="6" t="s">
        <v>13</v>
      </c>
      <c r="D8" s="7" t="s">
        <v>14</v>
      </c>
      <c r="E8" s="8">
        <v>5</v>
      </c>
      <c r="F8" s="6"/>
      <c r="G8" s="6"/>
    </row>
    <row r="9" spans="1:7" ht="26.4" x14ac:dyDescent="0.3">
      <c r="A9" s="5" t="s">
        <v>15</v>
      </c>
      <c r="B9" s="6" t="s">
        <v>16</v>
      </c>
      <c r="C9" s="6" t="s">
        <v>17</v>
      </c>
      <c r="D9" s="7" t="s">
        <v>18</v>
      </c>
      <c r="E9" s="9">
        <v>64</v>
      </c>
      <c r="F9" s="6"/>
      <c r="G9" s="6"/>
    </row>
    <row r="10" spans="1:7" ht="14.4" x14ac:dyDescent="0.3">
      <c r="A10" s="5" t="s">
        <v>19</v>
      </c>
      <c r="B10" s="6" t="s">
        <v>20</v>
      </c>
      <c r="C10" s="6" t="s">
        <v>21</v>
      </c>
      <c r="D10" s="7" t="s">
        <v>22</v>
      </c>
      <c r="E10" s="9">
        <v>52</v>
      </c>
      <c r="F10" s="6"/>
      <c r="G10" s="6"/>
    </row>
    <row r="11" spans="1:7" ht="14.4" x14ac:dyDescent="0.3">
      <c r="A11" s="5" t="s">
        <v>23</v>
      </c>
      <c r="B11" s="6" t="s">
        <v>24</v>
      </c>
      <c r="C11" s="6" t="s">
        <v>25</v>
      </c>
      <c r="D11" s="7" t="s">
        <v>18</v>
      </c>
      <c r="E11" s="9">
        <v>1.3</v>
      </c>
      <c r="F11" s="6"/>
      <c r="G11" s="6"/>
    </row>
    <row r="12" spans="1:7" ht="14.4" x14ac:dyDescent="0.3">
      <c r="A12" s="5" t="s">
        <v>26</v>
      </c>
      <c r="B12" s="6" t="s">
        <v>27</v>
      </c>
      <c r="C12" s="6" t="s">
        <v>28</v>
      </c>
      <c r="D12" s="7" t="s">
        <v>18</v>
      </c>
      <c r="E12" s="9">
        <v>65.39</v>
      </c>
      <c r="F12" s="6"/>
      <c r="G12" s="6"/>
    </row>
    <row r="13" spans="1:7" ht="14.4" x14ac:dyDescent="0.3">
      <c r="A13" s="5" t="s">
        <v>29</v>
      </c>
      <c r="B13" s="6" t="s">
        <v>30</v>
      </c>
      <c r="C13" s="6" t="s">
        <v>31</v>
      </c>
      <c r="D13" s="7" t="s">
        <v>18</v>
      </c>
      <c r="E13" s="9">
        <v>25.445</v>
      </c>
      <c r="F13" s="6"/>
      <c r="G13" s="6"/>
    </row>
    <row r="14" spans="1:7" ht="14.4" x14ac:dyDescent="0.3">
      <c r="A14" s="5" t="s">
        <v>32</v>
      </c>
      <c r="B14" s="6" t="s">
        <v>33</v>
      </c>
      <c r="C14" s="6" t="s">
        <v>34</v>
      </c>
      <c r="D14" s="7" t="s">
        <v>18</v>
      </c>
      <c r="E14" s="9">
        <v>26</v>
      </c>
      <c r="F14" s="6"/>
      <c r="G14" s="6"/>
    </row>
    <row r="15" spans="1:7" ht="14.4" x14ac:dyDescent="0.3">
      <c r="A15" s="5" t="s">
        <v>35</v>
      </c>
      <c r="B15" s="6" t="s">
        <v>36</v>
      </c>
      <c r="C15" s="6" t="s">
        <v>37</v>
      </c>
      <c r="D15" s="7" t="s">
        <v>18</v>
      </c>
      <c r="E15" s="9">
        <v>113.01</v>
      </c>
      <c r="F15" s="6"/>
      <c r="G15" s="6"/>
    </row>
    <row r="16" spans="1:7" ht="14.4" x14ac:dyDescent="0.3">
      <c r="A16" s="5" t="s">
        <v>38</v>
      </c>
      <c r="B16" s="6" t="s">
        <v>39</v>
      </c>
      <c r="C16" s="6" t="s">
        <v>40</v>
      </c>
      <c r="D16" s="7" t="s">
        <v>41</v>
      </c>
      <c r="E16" s="9">
        <v>5.8019999999999996</v>
      </c>
      <c r="F16" s="6"/>
      <c r="G16" s="6"/>
    </row>
    <row r="17" spans="1:7" ht="14.4" x14ac:dyDescent="0.3">
      <c r="A17" s="5" t="s">
        <v>42</v>
      </c>
      <c r="B17" s="6" t="s">
        <v>43</v>
      </c>
      <c r="C17" s="6" t="s">
        <v>44</v>
      </c>
      <c r="D17" s="7" t="s">
        <v>41</v>
      </c>
      <c r="E17" s="9">
        <v>5.8019999999999996</v>
      </c>
      <c r="F17" s="6"/>
      <c r="G17" s="6"/>
    </row>
    <row r="18" spans="1:7" ht="15.75" customHeight="1" x14ac:dyDescent="0.3">
      <c r="A18" s="5" t="s">
        <v>45</v>
      </c>
      <c r="B18" s="21" t="s">
        <v>267</v>
      </c>
      <c r="C18" s="6" t="s">
        <v>46</v>
      </c>
      <c r="D18" s="7" t="s">
        <v>41</v>
      </c>
      <c r="E18" s="9">
        <v>5.8019999999999996</v>
      </c>
      <c r="F18" s="6"/>
      <c r="G18" s="6"/>
    </row>
    <row r="19" spans="1:7" ht="15.75" customHeight="1" x14ac:dyDescent="0.3">
      <c r="A19" s="4" t="s">
        <v>47</v>
      </c>
      <c r="B19" s="4" t="s">
        <v>48</v>
      </c>
      <c r="C19" s="4" t="s">
        <v>49</v>
      </c>
      <c r="D19" s="4"/>
      <c r="E19" s="10"/>
      <c r="F19" s="4"/>
      <c r="G19" s="4"/>
    </row>
    <row r="20" spans="1:7" ht="15.75" customHeight="1" thickBot="1" x14ac:dyDescent="0.35">
      <c r="A20" s="5" t="s">
        <v>50</v>
      </c>
      <c r="B20" s="6" t="s">
        <v>51</v>
      </c>
      <c r="C20" s="6" t="s">
        <v>52</v>
      </c>
      <c r="D20" s="7" t="s">
        <v>18</v>
      </c>
      <c r="E20" s="9">
        <v>65.22</v>
      </c>
      <c r="F20" s="6"/>
      <c r="G20" s="6"/>
    </row>
    <row r="21" spans="1:7" ht="27.6" thickBot="1" x14ac:dyDescent="0.35">
      <c r="A21" s="20" t="s">
        <v>261</v>
      </c>
      <c r="B21" s="13" t="s">
        <v>48</v>
      </c>
      <c r="C21" s="12" t="s">
        <v>256</v>
      </c>
      <c r="D21" s="4"/>
      <c r="E21" s="10"/>
      <c r="F21" s="4"/>
      <c r="G21" s="4"/>
    </row>
    <row r="22" spans="1:7" ht="27" thickBot="1" x14ac:dyDescent="0.35">
      <c r="A22" s="20" t="s">
        <v>262</v>
      </c>
      <c r="B22" s="14" t="s">
        <v>266</v>
      </c>
      <c r="C22" s="15" t="s">
        <v>257</v>
      </c>
      <c r="D22" s="16" t="s">
        <v>18</v>
      </c>
      <c r="E22" s="9">
        <v>3.39</v>
      </c>
      <c r="F22" s="6"/>
      <c r="G22" s="6"/>
    </row>
    <row r="23" spans="1:7" ht="27" thickBot="1" x14ac:dyDescent="0.35">
      <c r="A23" s="20" t="s">
        <v>263</v>
      </c>
      <c r="B23" s="17" t="s">
        <v>48</v>
      </c>
      <c r="C23" s="18" t="s">
        <v>258</v>
      </c>
      <c r="D23" s="19" t="s">
        <v>22</v>
      </c>
      <c r="E23" s="9">
        <v>9.3000000000000007</v>
      </c>
      <c r="F23" s="6"/>
      <c r="G23" s="6"/>
    </row>
    <row r="24" spans="1:7" ht="27" thickBot="1" x14ac:dyDescent="0.35">
      <c r="A24" s="20" t="s">
        <v>264</v>
      </c>
      <c r="B24" s="17" t="s">
        <v>48</v>
      </c>
      <c r="C24" s="18" t="s">
        <v>259</v>
      </c>
      <c r="D24" s="19" t="s">
        <v>18</v>
      </c>
      <c r="E24" s="9">
        <v>7.2</v>
      </c>
      <c r="F24" s="6"/>
      <c r="G24" s="6"/>
    </row>
    <row r="25" spans="1:7" thickBot="1" x14ac:dyDescent="0.35">
      <c r="A25" s="20" t="s">
        <v>265</v>
      </c>
      <c r="B25" s="17" t="s">
        <v>48</v>
      </c>
      <c r="C25" s="18" t="s">
        <v>260</v>
      </c>
      <c r="D25" s="19" t="s">
        <v>22</v>
      </c>
      <c r="E25" s="9">
        <v>9.3000000000000007</v>
      </c>
      <c r="F25" s="6"/>
      <c r="G25" s="6"/>
    </row>
    <row r="26" spans="1:7" ht="15.75" customHeight="1" x14ac:dyDescent="0.3">
      <c r="A26" s="4" t="s">
        <v>53</v>
      </c>
      <c r="B26" s="4" t="s">
        <v>54</v>
      </c>
      <c r="C26" s="4" t="s">
        <v>55</v>
      </c>
      <c r="D26" s="4"/>
      <c r="E26" s="10"/>
      <c r="F26" s="4"/>
      <c r="G26" s="4"/>
    </row>
    <row r="27" spans="1:7" ht="15.75" customHeight="1" x14ac:dyDescent="0.3">
      <c r="A27" s="5" t="s">
        <v>56</v>
      </c>
      <c r="B27" s="6" t="s">
        <v>57</v>
      </c>
      <c r="C27" s="6" t="s">
        <v>58</v>
      </c>
      <c r="D27" s="7" t="s">
        <v>18</v>
      </c>
      <c r="E27" s="9">
        <f>65.22*2</f>
        <v>130.44</v>
      </c>
      <c r="F27" s="6"/>
      <c r="G27" s="6"/>
    </row>
    <row r="28" spans="1:7" ht="15.75" customHeight="1" x14ac:dyDescent="0.3">
      <c r="A28" s="5" t="s">
        <v>59</v>
      </c>
      <c r="B28" s="6" t="s">
        <v>60</v>
      </c>
      <c r="C28" s="6" t="s">
        <v>61</v>
      </c>
      <c r="D28" s="7" t="s">
        <v>18</v>
      </c>
      <c r="E28" s="9">
        <v>26</v>
      </c>
      <c r="F28" s="6"/>
      <c r="G28" s="6"/>
    </row>
    <row r="29" spans="1:7" ht="15.75" customHeight="1" x14ac:dyDescent="0.3">
      <c r="A29" s="5" t="s">
        <v>62</v>
      </c>
      <c r="B29" s="6" t="s">
        <v>63</v>
      </c>
      <c r="C29" s="6" t="s">
        <v>64</v>
      </c>
      <c r="D29" s="7" t="s">
        <v>18</v>
      </c>
      <c r="E29" s="9">
        <v>26</v>
      </c>
      <c r="F29" s="6"/>
      <c r="G29" s="6"/>
    </row>
    <row r="30" spans="1:7" ht="15.75" customHeight="1" x14ac:dyDescent="0.3">
      <c r="A30" s="5" t="s">
        <v>65</v>
      </c>
      <c r="B30" s="6" t="s">
        <v>66</v>
      </c>
      <c r="C30" s="6" t="s">
        <v>67</v>
      </c>
      <c r="D30" s="7" t="s">
        <v>18</v>
      </c>
      <c r="E30" s="9">
        <v>113.01</v>
      </c>
      <c r="F30" s="6"/>
      <c r="G30" s="6"/>
    </row>
    <row r="31" spans="1:7" ht="15.75" customHeight="1" x14ac:dyDescent="0.3">
      <c r="A31" s="5" t="s">
        <v>68</v>
      </c>
      <c r="B31" s="6" t="s">
        <v>69</v>
      </c>
      <c r="C31" s="6" t="s">
        <v>70</v>
      </c>
      <c r="D31" s="7" t="s">
        <v>18</v>
      </c>
      <c r="E31" s="9">
        <v>65.39</v>
      </c>
      <c r="F31" s="6"/>
      <c r="G31" s="6"/>
    </row>
    <row r="32" spans="1:7" ht="15.75" customHeight="1" x14ac:dyDescent="0.3">
      <c r="A32" s="5" t="s">
        <v>71</v>
      </c>
      <c r="B32" s="6" t="s">
        <v>72</v>
      </c>
      <c r="C32" s="6" t="s">
        <v>73</v>
      </c>
      <c r="D32" s="7" t="s">
        <v>18</v>
      </c>
      <c r="E32" s="9">
        <f>(337.12-26)+792.98</f>
        <v>1104.0999999999999</v>
      </c>
      <c r="F32" s="6"/>
      <c r="G32" s="6"/>
    </row>
    <row r="33" spans="1:7" ht="15.75" customHeight="1" x14ac:dyDescent="0.3">
      <c r="A33" s="4" t="s">
        <v>74</v>
      </c>
      <c r="B33" s="4" t="s">
        <v>75</v>
      </c>
      <c r="C33" s="4" t="s">
        <v>76</v>
      </c>
      <c r="D33" s="4"/>
      <c r="E33" s="10"/>
      <c r="F33" s="4"/>
      <c r="G33" s="4"/>
    </row>
    <row r="34" spans="1:7" ht="15.75" customHeight="1" x14ac:dyDescent="0.3">
      <c r="A34" s="5" t="s">
        <v>77</v>
      </c>
      <c r="B34" s="6" t="s">
        <v>78</v>
      </c>
      <c r="C34" s="6" t="s">
        <v>79</v>
      </c>
      <c r="D34" s="7" t="s">
        <v>18</v>
      </c>
      <c r="E34" s="9">
        <v>337.12</v>
      </c>
      <c r="F34" s="6"/>
      <c r="G34" s="6"/>
    </row>
    <row r="35" spans="1:7" ht="15.75" customHeight="1" x14ac:dyDescent="0.3">
      <c r="A35" s="5" t="s">
        <v>80</v>
      </c>
      <c r="B35" s="6" t="s">
        <v>81</v>
      </c>
      <c r="C35" s="6" t="s">
        <v>82</v>
      </c>
      <c r="D35" s="7" t="s">
        <v>18</v>
      </c>
      <c r="E35" s="9">
        <v>792.98</v>
      </c>
      <c r="F35" s="6"/>
      <c r="G35" s="6"/>
    </row>
    <row r="36" spans="1:7" ht="15.75" customHeight="1" x14ac:dyDescent="0.3">
      <c r="A36" s="5" t="s">
        <v>83</v>
      </c>
      <c r="B36" s="6" t="s">
        <v>84</v>
      </c>
      <c r="C36" s="6" t="s">
        <v>85</v>
      </c>
      <c r="D36" s="7" t="s">
        <v>18</v>
      </c>
      <c r="E36" s="9">
        <v>337.12</v>
      </c>
      <c r="F36" s="6"/>
      <c r="G36" s="6"/>
    </row>
    <row r="37" spans="1:7" ht="15.75" customHeight="1" x14ac:dyDescent="0.3">
      <c r="A37" s="5" t="s">
        <v>86</v>
      </c>
      <c r="B37" s="6" t="s">
        <v>87</v>
      </c>
      <c r="C37" s="6" t="s">
        <v>88</v>
      </c>
      <c r="D37" s="7" t="s">
        <v>18</v>
      </c>
      <c r="E37" s="9">
        <v>792.98</v>
      </c>
      <c r="F37" s="6"/>
      <c r="G37" s="6"/>
    </row>
    <row r="38" spans="1:7" ht="15.75" customHeight="1" x14ac:dyDescent="0.3">
      <c r="A38" s="5" t="s">
        <v>89</v>
      </c>
      <c r="B38" s="6" t="s">
        <v>90</v>
      </c>
      <c r="C38" s="6" t="s">
        <v>91</v>
      </c>
      <c r="D38" s="7" t="s">
        <v>18</v>
      </c>
      <c r="E38" s="9">
        <v>33.4</v>
      </c>
      <c r="F38" s="6"/>
      <c r="G38" s="6"/>
    </row>
    <row r="39" spans="1:7" ht="15.75" customHeight="1" x14ac:dyDescent="0.3">
      <c r="A39" s="4" t="s">
        <v>92</v>
      </c>
      <c r="B39" s="4" t="s">
        <v>93</v>
      </c>
      <c r="C39" s="4" t="s">
        <v>94</v>
      </c>
      <c r="D39" s="4"/>
      <c r="E39" s="10"/>
      <c r="F39" s="4"/>
      <c r="G39" s="4"/>
    </row>
    <row r="40" spans="1:7" ht="15.75" customHeight="1" x14ac:dyDescent="0.3">
      <c r="A40" s="5" t="s">
        <v>95</v>
      </c>
      <c r="B40" s="6" t="s">
        <v>96</v>
      </c>
      <c r="C40" s="6" t="s">
        <v>97</v>
      </c>
      <c r="D40" s="7" t="s">
        <v>18</v>
      </c>
      <c r="E40" s="9">
        <v>324.36</v>
      </c>
      <c r="F40" s="6"/>
      <c r="G40" s="6"/>
    </row>
    <row r="41" spans="1:7" ht="15.75" customHeight="1" x14ac:dyDescent="0.3">
      <c r="A41" s="5" t="s">
        <v>98</v>
      </c>
      <c r="B41" s="6" t="s">
        <v>99</v>
      </c>
      <c r="C41" s="6" t="s">
        <v>100</v>
      </c>
      <c r="D41" s="7" t="s">
        <v>18</v>
      </c>
      <c r="E41" s="9">
        <v>26</v>
      </c>
      <c r="F41" s="6"/>
      <c r="G41" s="6"/>
    </row>
    <row r="42" spans="1:7" ht="15.75" customHeight="1" x14ac:dyDescent="0.3">
      <c r="A42" s="5" t="s">
        <v>101</v>
      </c>
      <c r="B42" s="6" t="s">
        <v>102</v>
      </c>
      <c r="C42" s="6" t="s">
        <v>103</v>
      </c>
      <c r="D42" s="7" t="s">
        <v>18</v>
      </c>
      <c r="E42" s="9">
        <f>38+1.3</f>
        <v>39.299999999999997</v>
      </c>
      <c r="F42" s="6"/>
      <c r="G42" s="6"/>
    </row>
    <row r="43" spans="1:7" ht="15.75" customHeight="1" x14ac:dyDescent="0.3">
      <c r="A43" s="5" t="s">
        <v>104</v>
      </c>
      <c r="B43" s="6" t="s">
        <v>105</v>
      </c>
      <c r="C43" s="6" t="s">
        <v>106</v>
      </c>
      <c r="D43" s="7" t="s">
        <v>18</v>
      </c>
      <c r="E43" s="9">
        <v>348.46100000000001</v>
      </c>
      <c r="F43" s="6"/>
      <c r="G43" s="6"/>
    </row>
    <row r="44" spans="1:7" ht="15.75" customHeight="1" x14ac:dyDescent="0.3">
      <c r="A44" s="5" t="s">
        <v>107</v>
      </c>
      <c r="B44" s="6" t="s">
        <v>108</v>
      </c>
      <c r="C44" s="6" t="s">
        <v>109</v>
      </c>
      <c r="D44" s="7" t="s">
        <v>18</v>
      </c>
      <c r="E44" s="9">
        <v>348.46100000000001</v>
      </c>
      <c r="F44" s="6"/>
      <c r="G44" s="6"/>
    </row>
    <row r="45" spans="1:7" ht="15.75" customHeight="1" x14ac:dyDescent="0.3">
      <c r="A45" s="4" t="s">
        <v>110</v>
      </c>
      <c r="B45" s="4" t="s">
        <v>269</v>
      </c>
      <c r="C45" s="4" t="s">
        <v>111</v>
      </c>
      <c r="D45" s="4"/>
      <c r="E45" s="10"/>
      <c r="F45" s="4"/>
      <c r="G45" s="4"/>
    </row>
    <row r="46" spans="1:7" ht="15.75" customHeight="1" x14ac:dyDescent="0.3">
      <c r="A46" s="5" t="s">
        <v>112</v>
      </c>
      <c r="B46" s="6" t="s">
        <v>113</v>
      </c>
      <c r="C46" s="6" t="s">
        <v>114</v>
      </c>
      <c r="D46" s="7" t="s">
        <v>14</v>
      </c>
      <c r="E46" s="9">
        <v>5</v>
      </c>
      <c r="F46" s="6"/>
      <c r="G46" s="6"/>
    </row>
    <row r="47" spans="1:7" ht="15.75" customHeight="1" x14ac:dyDescent="0.3">
      <c r="A47" s="5" t="s">
        <v>115</v>
      </c>
      <c r="B47" s="6" t="s">
        <v>116</v>
      </c>
      <c r="C47" s="6" t="s">
        <v>117</v>
      </c>
      <c r="D47" s="7" t="s">
        <v>14</v>
      </c>
      <c r="E47" s="9">
        <v>3</v>
      </c>
      <c r="F47" s="6"/>
      <c r="G47" s="6"/>
    </row>
    <row r="48" spans="1:7" ht="15.75" customHeight="1" x14ac:dyDescent="0.3">
      <c r="A48" s="5" t="s">
        <v>118</v>
      </c>
      <c r="B48" s="6" t="s">
        <v>119</v>
      </c>
      <c r="C48" s="6" t="s">
        <v>120</v>
      </c>
      <c r="D48" s="7" t="s">
        <v>14</v>
      </c>
      <c r="E48" s="9">
        <v>1</v>
      </c>
      <c r="F48" s="6"/>
      <c r="G48" s="6"/>
    </row>
    <row r="49" spans="1:7" ht="15.75" customHeight="1" x14ac:dyDescent="0.3">
      <c r="A49" s="5" t="s">
        <v>121</v>
      </c>
      <c r="B49" s="6" t="s">
        <v>122</v>
      </c>
      <c r="C49" s="6" t="s">
        <v>123</v>
      </c>
      <c r="D49" s="7" t="s">
        <v>124</v>
      </c>
      <c r="E49" s="9">
        <v>4</v>
      </c>
      <c r="F49" s="6"/>
      <c r="G49" s="6"/>
    </row>
    <row r="50" spans="1:7" ht="15.75" customHeight="1" x14ac:dyDescent="0.3">
      <c r="A50" s="5" t="s">
        <v>125</v>
      </c>
      <c r="B50" s="6" t="s">
        <v>126</v>
      </c>
      <c r="C50" s="6" t="s">
        <v>127</v>
      </c>
      <c r="D50" s="7" t="s">
        <v>124</v>
      </c>
      <c r="E50" s="9">
        <v>2</v>
      </c>
      <c r="F50" s="6"/>
      <c r="G50" s="6"/>
    </row>
    <row r="51" spans="1:7" ht="15.75" customHeight="1" x14ac:dyDescent="0.3">
      <c r="A51" s="5" t="s">
        <v>128</v>
      </c>
      <c r="B51" s="6" t="s">
        <v>129</v>
      </c>
      <c r="C51" s="6" t="s">
        <v>130</v>
      </c>
      <c r="D51" s="7" t="s">
        <v>124</v>
      </c>
      <c r="E51" s="9">
        <v>4</v>
      </c>
      <c r="F51" s="6"/>
      <c r="G51" s="6"/>
    </row>
    <row r="52" spans="1:7" ht="15.75" customHeight="1" x14ac:dyDescent="0.3">
      <c r="A52" s="5" t="s">
        <v>131</v>
      </c>
      <c r="B52" s="6" t="s">
        <v>132</v>
      </c>
      <c r="C52" s="6" t="s">
        <v>133</v>
      </c>
      <c r="D52" s="7" t="s">
        <v>14</v>
      </c>
      <c r="E52" s="9">
        <v>15</v>
      </c>
      <c r="F52" s="6"/>
      <c r="G52" s="6"/>
    </row>
    <row r="53" spans="1:7" ht="15.75" customHeight="1" x14ac:dyDescent="0.3">
      <c r="A53" s="5" t="s">
        <v>134</v>
      </c>
      <c r="B53" s="6" t="s">
        <v>135</v>
      </c>
      <c r="C53" s="6" t="s">
        <v>136</v>
      </c>
      <c r="D53" s="7" t="s">
        <v>41</v>
      </c>
      <c r="E53" s="9">
        <v>1.5</v>
      </c>
      <c r="F53" s="6"/>
      <c r="G53" s="6"/>
    </row>
    <row r="54" spans="1:7" ht="15.75" customHeight="1" x14ac:dyDescent="0.3">
      <c r="A54" s="5" t="s">
        <v>137</v>
      </c>
      <c r="B54" s="6" t="s">
        <v>138</v>
      </c>
      <c r="C54" s="6" t="s">
        <v>44</v>
      </c>
      <c r="D54" s="7" t="s">
        <v>41</v>
      </c>
      <c r="E54" s="9">
        <v>1.5</v>
      </c>
      <c r="F54" s="6"/>
      <c r="G54" s="6"/>
    </row>
    <row r="55" spans="1:7" ht="15.75" customHeight="1" x14ac:dyDescent="0.3">
      <c r="A55" s="5" t="s">
        <v>139</v>
      </c>
      <c r="B55" s="6" t="s">
        <v>140</v>
      </c>
      <c r="C55" s="6" t="s">
        <v>46</v>
      </c>
      <c r="D55" s="7" t="s">
        <v>41</v>
      </c>
      <c r="E55" s="9">
        <v>1.5</v>
      </c>
      <c r="F55" s="6"/>
      <c r="G55" s="6"/>
    </row>
    <row r="56" spans="1:7" ht="15.75" customHeight="1" x14ac:dyDescent="0.3">
      <c r="A56" s="5" t="s">
        <v>141</v>
      </c>
      <c r="B56" s="6" t="s">
        <v>142</v>
      </c>
      <c r="C56" s="6" t="s">
        <v>143</v>
      </c>
      <c r="D56" s="7" t="s">
        <v>124</v>
      </c>
      <c r="E56" s="9">
        <v>2</v>
      </c>
      <c r="F56" s="6"/>
      <c r="G56" s="6"/>
    </row>
    <row r="57" spans="1:7" ht="15.75" customHeight="1" x14ac:dyDescent="0.3">
      <c r="A57" s="5" t="s">
        <v>144</v>
      </c>
      <c r="B57" s="6" t="s">
        <v>142</v>
      </c>
      <c r="C57" s="6" t="s">
        <v>145</v>
      </c>
      <c r="D57" s="7" t="s">
        <v>124</v>
      </c>
      <c r="E57" s="9">
        <v>1</v>
      </c>
      <c r="F57" s="6"/>
      <c r="G57" s="6"/>
    </row>
    <row r="58" spans="1:7" ht="15.75" customHeight="1" x14ac:dyDescent="0.3">
      <c r="A58" s="5" t="s">
        <v>146</v>
      </c>
      <c r="B58" s="6" t="s">
        <v>147</v>
      </c>
      <c r="C58" s="6" t="s">
        <v>148</v>
      </c>
      <c r="D58" s="7" t="s">
        <v>14</v>
      </c>
      <c r="E58" s="9">
        <v>5</v>
      </c>
      <c r="F58" s="6"/>
      <c r="G58" s="6"/>
    </row>
    <row r="59" spans="1:7" ht="15.75" customHeight="1" x14ac:dyDescent="0.3">
      <c r="A59" s="5" t="s">
        <v>149</v>
      </c>
      <c r="B59" s="6" t="s">
        <v>150</v>
      </c>
      <c r="C59" s="6" t="s">
        <v>151</v>
      </c>
      <c r="D59" s="7" t="s">
        <v>14</v>
      </c>
      <c r="E59" s="9">
        <v>1</v>
      </c>
      <c r="F59" s="6"/>
      <c r="G59" s="6"/>
    </row>
    <row r="60" spans="1:7" ht="15.75" customHeight="1" x14ac:dyDescent="0.3">
      <c r="A60" s="5" t="s">
        <v>152</v>
      </c>
      <c r="B60" s="6" t="s">
        <v>153</v>
      </c>
      <c r="C60" s="6" t="s">
        <v>154</v>
      </c>
      <c r="D60" s="7" t="s">
        <v>14</v>
      </c>
      <c r="E60" s="9">
        <v>4</v>
      </c>
      <c r="F60" s="6"/>
      <c r="G60" s="6"/>
    </row>
    <row r="61" spans="1:7" ht="15.75" customHeight="1" x14ac:dyDescent="0.3">
      <c r="A61" s="5" t="s">
        <v>155</v>
      </c>
      <c r="B61" s="6" t="s">
        <v>156</v>
      </c>
      <c r="C61" s="6" t="s">
        <v>157</v>
      </c>
      <c r="D61" s="7" t="s">
        <v>14</v>
      </c>
      <c r="E61" s="9">
        <v>5</v>
      </c>
      <c r="F61" s="6"/>
      <c r="G61" s="6"/>
    </row>
    <row r="62" spans="1:7" ht="15.75" customHeight="1" x14ac:dyDescent="0.3">
      <c r="A62" s="5" t="s">
        <v>158</v>
      </c>
      <c r="B62" s="6" t="s">
        <v>159</v>
      </c>
      <c r="C62" s="6" t="s">
        <v>160</v>
      </c>
      <c r="D62" s="7" t="s">
        <v>14</v>
      </c>
      <c r="E62" s="9">
        <v>3</v>
      </c>
      <c r="F62" s="6"/>
      <c r="G62" s="6"/>
    </row>
    <row r="63" spans="1:7" ht="15.75" customHeight="1" x14ac:dyDescent="0.3">
      <c r="A63" s="5" t="s">
        <v>161</v>
      </c>
      <c r="B63" s="6" t="s">
        <v>162</v>
      </c>
      <c r="C63" s="6" t="s">
        <v>163</v>
      </c>
      <c r="D63" s="7" t="s">
        <v>14</v>
      </c>
      <c r="E63" s="9">
        <v>3</v>
      </c>
      <c r="F63" s="6"/>
      <c r="G63" s="6"/>
    </row>
    <row r="64" spans="1:7" ht="15.75" customHeight="1" x14ac:dyDescent="0.3">
      <c r="A64" s="5" t="s">
        <v>164</v>
      </c>
      <c r="B64" s="6" t="s">
        <v>165</v>
      </c>
      <c r="C64" s="6" t="s">
        <v>166</v>
      </c>
      <c r="D64" s="7" t="s">
        <v>167</v>
      </c>
      <c r="E64" s="9">
        <v>1</v>
      </c>
      <c r="F64" s="6"/>
      <c r="G64" s="6"/>
    </row>
    <row r="65" spans="1:7" ht="15.75" customHeight="1" x14ac:dyDescent="0.3">
      <c r="A65" s="4" t="s">
        <v>168</v>
      </c>
      <c r="B65" s="4" t="s">
        <v>169</v>
      </c>
      <c r="C65" s="4" t="s">
        <v>170</v>
      </c>
      <c r="D65" s="4"/>
      <c r="E65" s="10"/>
      <c r="F65" s="4"/>
      <c r="G65" s="4"/>
    </row>
    <row r="66" spans="1:7" ht="15.75" customHeight="1" x14ac:dyDescent="0.3">
      <c r="A66" s="5" t="s">
        <v>171</v>
      </c>
      <c r="B66" s="6" t="s">
        <v>172</v>
      </c>
      <c r="C66" s="6" t="s">
        <v>173</v>
      </c>
      <c r="D66" s="7" t="s">
        <v>14</v>
      </c>
      <c r="E66" s="9">
        <v>1</v>
      </c>
      <c r="F66" s="6"/>
      <c r="G66" s="6"/>
    </row>
    <row r="67" spans="1:7" ht="15.75" customHeight="1" x14ac:dyDescent="0.3">
      <c r="A67" s="5" t="s">
        <v>174</v>
      </c>
      <c r="B67" s="6" t="s">
        <v>172</v>
      </c>
      <c r="C67" s="6" t="s">
        <v>175</v>
      </c>
      <c r="D67" s="7" t="s">
        <v>14</v>
      </c>
      <c r="E67" s="9">
        <v>8</v>
      </c>
      <c r="F67" s="6"/>
      <c r="G67" s="6"/>
    </row>
    <row r="68" spans="1:7" ht="15.75" customHeight="1" x14ac:dyDescent="0.3">
      <c r="A68" s="5" t="s">
        <v>176</v>
      </c>
      <c r="B68" s="6" t="s">
        <v>177</v>
      </c>
      <c r="C68" s="6" t="s">
        <v>178</v>
      </c>
      <c r="D68" s="7" t="s">
        <v>14</v>
      </c>
      <c r="E68" s="9">
        <v>1</v>
      </c>
      <c r="F68" s="6"/>
      <c r="G68" s="6"/>
    </row>
    <row r="69" spans="1:7" ht="15.75" customHeight="1" x14ac:dyDescent="0.3">
      <c r="A69" s="5" t="s">
        <v>179</v>
      </c>
      <c r="B69" s="6" t="s">
        <v>180</v>
      </c>
      <c r="C69" s="6" t="s">
        <v>181</v>
      </c>
      <c r="D69" s="7" t="s">
        <v>14</v>
      </c>
      <c r="E69" s="9">
        <v>4</v>
      </c>
      <c r="F69" s="6"/>
      <c r="G69" s="6"/>
    </row>
    <row r="70" spans="1:7" ht="15.75" customHeight="1" x14ac:dyDescent="0.3">
      <c r="A70" s="5" t="s">
        <v>182</v>
      </c>
      <c r="B70" s="6" t="s">
        <v>180</v>
      </c>
      <c r="C70" s="6" t="s">
        <v>183</v>
      </c>
      <c r="D70" s="7" t="s">
        <v>14</v>
      </c>
      <c r="E70" s="9">
        <v>4</v>
      </c>
      <c r="F70" s="6"/>
      <c r="G70" s="6"/>
    </row>
    <row r="71" spans="1:7" ht="15.75" customHeight="1" x14ac:dyDescent="0.3">
      <c r="A71" s="4" t="s">
        <v>184</v>
      </c>
      <c r="B71" s="4" t="s">
        <v>185</v>
      </c>
      <c r="C71" s="4" t="s">
        <v>186</v>
      </c>
      <c r="D71" s="4"/>
      <c r="E71" s="10"/>
      <c r="F71" s="4"/>
      <c r="G71" s="4"/>
    </row>
    <row r="72" spans="1:7" ht="15.75" customHeight="1" x14ac:dyDescent="0.3">
      <c r="A72" s="5" t="s">
        <v>187</v>
      </c>
      <c r="B72" s="6" t="s">
        <v>188</v>
      </c>
      <c r="C72" s="6" t="s">
        <v>189</v>
      </c>
      <c r="D72" s="7" t="s">
        <v>22</v>
      </c>
      <c r="E72" s="8">
        <v>130</v>
      </c>
      <c r="F72" s="6"/>
      <c r="G72" s="6"/>
    </row>
    <row r="73" spans="1:7" ht="15.75" customHeight="1" x14ac:dyDescent="0.3">
      <c r="A73" s="5" t="s">
        <v>190</v>
      </c>
      <c r="B73" s="6" t="s">
        <v>188</v>
      </c>
      <c r="C73" s="6" t="s">
        <v>191</v>
      </c>
      <c r="D73" s="7" t="s">
        <v>14</v>
      </c>
      <c r="E73" s="8">
        <v>130</v>
      </c>
      <c r="F73" s="6"/>
      <c r="G73" s="6"/>
    </row>
    <row r="74" spans="1:7" ht="15.75" customHeight="1" x14ac:dyDescent="0.3">
      <c r="A74" s="5" t="s">
        <v>192</v>
      </c>
      <c r="B74" s="6" t="s">
        <v>188</v>
      </c>
      <c r="C74" s="6" t="s">
        <v>193</v>
      </c>
      <c r="D74" s="7" t="s">
        <v>124</v>
      </c>
      <c r="E74" s="8">
        <v>1</v>
      </c>
      <c r="F74" s="6"/>
      <c r="G74" s="6"/>
    </row>
    <row r="75" spans="1:7" ht="15.75" customHeight="1" x14ac:dyDescent="0.3">
      <c r="A75" s="5" t="s">
        <v>194</v>
      </c>
      <c r="B75" s="6" t="s">
        <v>188</v>
      </c>
      <c r="C75" s="6" t="s">
        <v>195</v>
      </c>
      <c r="D75" s="7" t="s">
        <v>14</v>
      </c>
      <c r="E75" s="8">
        <v>23</v>
      </c>
      <c r="F75" s="6"/>
      <c r="G75" s="6"/>
    </row>
    <row r="76" spans="1:7" ht="15.75" customHeight="1" x14ac:dyDescent="0.3">
      <c r="A76" s="5" t="s">
        <v>196</v>
      </c>
      <c r="B76" s="6" t="s">
        <v>188</v>
      </c>
      <c r="C76" s="6" t="s">
        <v>197</v>
      </c>
      <c r="D76" s="7" t="s">
        <v>14</v>
      </c>
      <c r="E76" s="8">
        <v>10</v>
      </c>
      <c r="F76" s="6"/>
      <c r="G76" s="6"/>
    </row>
    <row r="77" spans="1:7" ht="15.75" customHeight="1" x14ac:dyDescent="0.3">
      <c r="A77" s="5" t="s">
        <v>198</v>
      </c>
      <c r="B77" s="6" t="s">
        <v>188</v>
      </c>
      <c r="C77" s="6" t="s">
        <v>199</v>
      </c>
      <c r="D77" s="7" t="s">
        <v>200</v>
      </c>
      <c r="E77" s="8">
        <v>23</v>
      </c>
      <c r="F77" s="6"/>
      <c r="G77" s="6"/>
    </row>
    <row r="78" spans="1:7" ht="15.75" customHeight="1" x14ac:dyDescent="0.3">
      <c r="A78" s="5" t="s">
        <v>201</v>
      </c>
      <c r="B78" s="6" t="s">
        <v>188</v>
      </c>
      <c r="C78" s="6" t="s">
        <v>202</v>
      </c>
      <c r="D78" s="7" t="s">
        <v>200</v>
      </c>
      <c r="E78" s="8">
        <v>62</v>
      </c>
      <c r="F78" s="6"/>
      <c r="G78" s="6"/>
    </row>
    <row r="79" spans="1:7" ht="15.75" customHeight="1" x14ac:dyDescent="0.3">
      <c r="A79" s="5" t="s">
        <v>203</v>
      </c>
      <c r="B79" s="6" t="s">
        <v>188</v>
      </c>
      <c r="C79" s="6" t="s">
        <v>204</v>
      </c>
      <c r="D79" s="7" t="s">
        <v>200</v>
      </c>
      <c r="E79" s="8">
        <v>6</v>
      </c>
      <c r="F79" s="6"/>
      <c r="G79" s="6"/>
    </row>
    <row r="80" spans="1:7" ht="15.75" customHeight="1" x14ac:dyDescent="0.3">
      <c r="A80" s="5" t="s">
        <v>205</v>
      </c>
      <c r="B80" s="6" t="s">
        <v>188</v>
      </c>
      <c r="C80" s="6" t="s">
        <v>206</v>
      </c>
      <c r="D80" s="7" t="s">
        <v>200</v>
      </c>
      <c r="E80" s="8">
        <v>21</v>
      </c>
      <c r="F80" s="6"/>
      <c r="G80" s="6"/>
    </row>
    <row r="81" spans="1:7" ht="15.75" customHeight="1" x14ac:dyDescent="0.3">
      <c r="A81" s="5" t="s">
        <v>207</v>
      </c>
      <c r="B81" s="6" t="s">
        <v>208</v>
      </c>
      <c r="C81" s="6" t="s">
        <v>209</v>
      </c>
      <c r="D81" s="7" t="s">
        <v>14</v>
      </c>
      <c r="E81" s="8">
        <v>16</v>
      </c>
      <c r="F81" s="6"/>
      <c r="G81" s="6"/>
    </row>
    <row r="82" spans="1:7" ht="15.75" customHeight="1" x14ac:dyDescent="0.3">
      <c r="A82" s="5" t="s">
        <v>210</v>
      </c>
      <c r="B82" s="6" t="s">
        <v>208</v>
      </c>
      <c r="C82" s="6" t="s">
        <v>211</v>
      </c>
      <c r="D82" s="7" t="s">
        <v>14</v>
      </c>
      <c r="E82" s="8">
        <v>11</v>
      </c>
      <c r="F82" s="6"/>
      <c r="G82" s="6"/>
    </row>
    <row r="83" spans="1:7" ht="15.75" customHeight="1" x14ac:dyDescent="0.3">
      <c r="A83" s="5" t="s">
        <v>235</v>
      </c>
      <c r="B83" s="6" t="s">
        <v>188</v>
      </c>
      <c r="C83" s="6" t="s">
        <v>212</v>
      </c>
      <c r="D83" s="7" t="s">
        <v>14</v>
      </c>
      <c r="E83" s="8">
        <v>36</v>
      </c>
      <c r="F83" s="6"/>
      <c r="G83" s="6"/>
    </row>
    <row r="84" spans="1:7" ht="15.75" customHeight="1" x14ac:dyDescent="0.3">
      <c r="A84" s="5" t="s">
        <v>236</v>
      </c>
      <c r="B84" s="6"/>
      <c r="C84" s="6" t="s">
        <v>234</v>
      </c>
      <c r="D84" s="7" t="s">
        <v>14</v>
      </c>
      <c r="E84" s="8">
        <v>36</v>
      </c>
      <c r="F84" s="6"/>
      <c r="G84" s="6"/>
    </row>
    <row r="85" spans="1:7" ht="15.75" customHeight="1" x14ac:dyDescent="0.3">
      <c r="A85" s="5" t="s">
        <v>237</v>
      </c>
      <c r="B85" s="6" t="s">
        <v>188</v>
      </c>
      <c r="C85" s="6" t="s">
        <v>213</v>
      </c>
      <c r="D85" s="7" t="s">
        <v>14</v>
      </c>
      <c r="E85" s="8">
        <v>6</v>
      </c>
      <c r="F85" s="6"/>
      <c r="G85" s="6"/>
    </row>
    <row r="86" spans="1:7" ht="15.75" customHeight="1" x14ac:dyDescent="0.3">
      <c r="A86" s="5" t="s">
        <v>238</v>
      </c>
      <c r="B86" s="6" t="s">
        <v>188</v>
      </c>
      <c r="C86" s="6" t="s">
        <v>214</v>
      </c>
      <c r="D86" s="7" t="s">
        <v>14</v>
      </c>
      <c r="E86" s="8">
        <v>21</v>
      </c>
      <c r="F86" s="6"/>
      <c r="G86" s="6"/>
    </row>
    <row r="87" spans="1:7" ht="15.75" customHeight="1" x14ac:dyDescent="0.3">
      <c r="A87" s="5" t="s">
        <v>239</v>
      </c>
      <c r="B87" s="6" t="s">
        <v>188</v>
      </c>
      <c r="C87" s="6" t="s">
        <v>215</v>
      </c>
      <c r="D87" s="7" t="s">
        <v>14</v>
      </c>
      <c r="E87" s="8">
        <v>3</v>
      </c>
      <c r="F87" s="6"/>
      <c r="G87" s="6"/>
    </row>
    <row r="88" spans="1:7" ht="15.75" customHeight="1" x14ac:dyDescent="0.3">
      <c r="A88" s="5" t="s">
        <v>240</v>
      </c>
      <c r="B88" s="6" t="s">
        <v>188</v>
      </c>
      <c r="C88" s="6" t="s">
        <v>216</v>
      </c>
      <c r="D88" s="7" t="s">
        <v>14</v>
      </c>
      <c r="E88" s="8">
        <v>2</v>
      </c>
      <c r="F88" s="6"/>
      <c r="G88" s="6"/>
    </row>
    <row r="89" spans="1:7" ht="15.75" customHeight="1" x14ac:dyDescent="0.3">
      <c r="A89" s="5" t="s">
        <v>241</v>
      </c>
      <c r="B89" s="6" t="s">
        <v>188</v>
      </c>
      <c r="C89" s="6" t="s">
        <v>217</v>
      </c>
      <c r="D89" s="7" t="s">
        <v>14</v>
      </c>
      <c r="E89" s="8">
        <v>32</v>
      </c>
      <c r="F89" s="6"/>
      <c r="G89" s="6"/>
    </row>
    <row r="90" spans="1:7" ht="15.75" customHeight="1" x14ac:dyDescent="0.3">
      <c r="A90" s="5" t="s">
        <v>242</v>
      </c>
      <c r="B90" s="6" t="s">
        <v>188</v>
      </c>
      <c r="C90" s="6" t="s">
        <v>218</v>
      </c>
      <c r="D90" s="7" t="s">
        <v>14</v>
      </c>
      <c r="E90" s="8">
        <v>3</v>
      </c>
      <c r="F90" s="6"/>
      <c r="G90" s="6"/>
    </row>
    <row r="91" spans="1:7" ht="15.75" customHeight="1" x14ac:dyDescent="0.3">
      <c r="A91" s="5" t="s">
        <v>243</v>
      </c>
      <c r="B91" s="6" t="s">
        <v>188</v>
      </c>
      <c r="C91" s="6" t="s">
        <v>219</v>
      </c>
      <c r="D91" s="7" t="s">
        <v>14</v>
      </c>
      <c r="E91" s="8">
        <v>1</v>
      </c>
      <c r="F91" s="6"/>
      <c r="G91" s="6"/>
    </row>
    <row r="92" spans="1:7" ht="15.75" customHeight="1" x14ac:dyDescent="0.3">
      <c r="A92" s="5" t="s">
        <v>244</v>
      </c>
      <c r="B92" s="6" t="s">
        <v>188</v>
      </c>
      <c r="C92" s="6" t="s">
        <v>220</v>
      </c>
      <c r="D92" s="7" t="s">
        <v>22</v>
      </c>
      <c r="E92" s="8">
        <v>35</v>
      </c>
      <c r="F92" s="6"/>
      <c r="G92" s="6"/>
    </row>
    <row r="93" spans="1:7" ht="15.75" customHeight="1" x14ac:dyDescent="0.3">
      <c r="A93" s="5" t="s">
        <v>245</v>
      </c>
      <c r="B93" s="6" t="s">
        <v>221</v>
      </c>
      <c r="C93" s="6" t="s">
        <v>222</v>
      </c>
      <c r="D93" s="7" t="s">
        <v>124</v>
      </c>
      <c r="E93" s="8">
        <v>1</v>
      </c>
      <c r="F93" s="6"/>
      <c r="G93" s="6"/>
    </row>
    <row r="94" spans="1:7" ht="15.75" customHeight="1" x14ac:dyDescent="0.3">
      <c r="A94" s="5" t="s">
        <v>248</v>
      </c>
      <c r="B94" s="6"/>
      <c r="C94" s="6" t="s">
        <v>246</v>
      </c>
      <c r="D94" s="7" t="s">
        <v>247</v>
      </c>
      <c r="E94" s="8">
        <v>66</v>
      </c>
      <c r="F94" s="6"/>
      <c r="G94" s="6"/>
    </row>
    <row r="95" spans="1:7" ht="15.75" customHeight="1" x14ac:dyDescent="0.3">
      <c r="A95" s="5" t="s">
        <v>249</v>
      </c>
      <c r="B95" s="6"/>
      <c r="C95" s="6" t="s">
        <v>250</v>
      </c>
      <c r="D95" s="7" t="s">
        <v>124</v>
      </c>
      <c r="E95" s="8">
        <v>1</v>
      </c>
      <c r="F95" s="6"/>
      <c r="G95" s="6"/>
    </row>
    <row r="96" spans="1:7" ht="15.75" customHeight="1" x14ac:dyDescent="0.3">
      <c r="A96" s="5" t="s">
        <v>253</v>
      </c>
      <c r="B96" s="6"/>
      <c r="C96" s="6" t="s">
        <v>251</v>
      </c>
      <c r="D96" s="7" t="s">
        <v>22</v>
      </c>
      <c r="E96" s="8">
        <v>337.12</v>
      </c>
      <c r="F96" s="6"/>
      <c r="G96" s="6"/>
    </row>
    <row r="97" spans="1:7" ht="15.75" customHeight="1" x14ac:dyDescent="0.3">
      <c r="A97" s="5" t="s">
        <v>254</v>
      </c>
      <c r="B97" s="6"/>
      <c r="C97" s="6" t="s">
        <v>252</v>
      </c>
      <c r="D97" s="7" t="s">
        <v>124</v>
      </c>
      <c r="E97" s="8">
        <v>1</v>
      </c>
      <c r="F97" s="6"/>
      <c r="G97" s="6"/>
    </row>
    <row r="98" spans="1:7" ht="15.75" customHeight="1" x14ac:dyDescent="0.3">
      <c r="A98" s="4" t="s">
        <v>223</v>
      </c>
      <c r="B98" s="4" t="s">
        <v>93</v>
      </c>
      <c r="C98" s="4" t="s">
        <v>224</v>
      </c>
      <c r="D98" s="4"/>
      <c r="E98" s="10"/>
      <c r="F98" s="4"/>
      <c r="G98" s="4"/>
    </row>
    <row r="99" spans="1:7" ht="15.75" customHeight="1" x14ac:dyDescent="0.3">
      <c r="A99" s="5" t="s">
        <v>225</v>
      </c>
      <c r="B99" s="6" t="s">
        <v>226</v>
      </c>
      <c r="C99" s="6" t="s">
        <v>227</v>
      </c>
      <c r="D99" s="7" t="s">
        <v>18</v>
      </c>
      <c r="E99" s="27">
        <v>260.36</v>
      </c>
      <c r="F99" s="6"/>
      <c r="G99" s="6"/>
    </row>
    <row r="100" spans="1:7" ht="15.75" customHeight="1" x14ac:dyDescent="0.3"/>
    <row r="101" spans="1:7" ht="15.75" customHeight="1" x14ac:dyDescent="0.3">
      <c r="C101" s="2" t="s">
        <v>228</v>
      </c>
      <c r="E101" s="2">
        <f>COUNTIF(G7:G99,"kosztorys")</f>
        <v>0</v>
      </c>
    </row>
    <row r="102" spans="1:7" ht="15.75" customHeight="1" x14ac:dyDescent="0.3">
      <c r="C102" s="2" t="s">
        <v>229</v>
      </c>
      <c r="E102" s="2">
        <f>COUNTIF(G7:G99,"do weryf.")</f>
        <v>0</v>
      </c>
    </row>
    <row r="103" spans="1:7" ht="15.75" customHeight="1" x14ac:dyDescent="0.3">
      <c r="C103" s="2" t="s">
        <v>230</v>
      </c>
      <c r="E103" s="2">
        <f>COUNTIF(G7:G99,"opcja")</f>
        <v>0</v>
      </c>
    </row>
    <row r="104" spans="1:7" ht="15.75" customHeight="1" x14ac:dyDescent="0.3"/>
    <row r="105" spans="1:7" ht="15.75" customHeight="1" x14ac:dyDescent="0.3"/>
    <row r="106" spans="1:7" ht="15.75" customHeight="1" x14ac:dyDescent="0.3"/>
    <row r="107" spans="1:7" ht="15.75" customHeight="1" x14ac:dyDescent="0.3"/>
    <row r="108" spans="1:7" ht="15.75" customHeight="1" x14ac:dyDescent="0.3"/>
    <row r="109" spans="1:7" ht="15.75" customHeight="1" x14ac:dyDescent="0.3"/>
    <row r="110" spans="1:7" ht="15.75" customHeight="1" x14ac:dyDescent="0.3"/>
    <row r="111" spans="1:7" ht="15.75" customHeight="1" x14ac:dyDescent="0.3"/>
    <row r="112" spans="1:7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</sheetData>
  <mergeCells count="3">
    <mergeCell ref="A2:G2"/>
    <mergeCell ref="B3:G3"/>
    <mergeCell ref="A1:G1"/>
  </mergeCells>
  <phoneticPr fontId="11" type="noConversion"/>
  <pageMargins left="0.75" right="0.75" top="1" bottom="1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Kolada</dc:creator>
  <cp:lastModifiedBy>Marta Kolada</cp:lastModifiedBy>
  <dcterms:created xsi:type="dcterms:W3CDTF">2026-10-22T11:24:31Z</dcterms:created>
  <dcterms:modified xsi:type="dcterms:W3CDTF">2026-10-26T12:43:43Z</dcterms:modified>
</cp:coreProperties>
</file>