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piszczatowska\Desktop\JEDNORAZÓWKA MAGAZYN\"/>
    </mc:Choice>
  </mc:AlternateContent>
  <xr:revisionPtr revIDLastSave="0" documentId="13_ncr:1_{D7944B5A-52F9-4F25-A119-0DEA1A4C72A5}" xr6:coauthVersionLast="36" xr6:coauthVersionMax="36" xr10:uidLastSave="{00000000-0000-0000-0000-000000000000}"/>
  <bookViews>
    <workbookView xWindow="0" yWindow="0" windowWidth="28800" windowHeight="12105" tabRatio="927" firstSheet="6" activeTab="21" xr2:uid="{E1EFCBA3-ED8B-4EF7-B4C1-97446CADF3F6}"/>
  </bookViews>
  <sheets>
    <sheet name="Pakiet nr 1" sheetId="165" r:id="rId1"/>
    <sheet name="Pakiet nr 2" sheetId="132" r:id="rId2"/>
    <sheet name="Pakiet nr 3" sheetId="15" r:id="rId3"/>
    <sheet name="Pakiet nr 4" sheetId="166" r:id="rId4"/>
    <sheet name="Pakiet nr 5" sheetId="133" r:id="rId5"/>
    <sheet name="Pakiet nr 6" sheetId="29" r:id="rId6"/>
    <sheet name="Pakiet nr 7" sheetId="31" r:id="rId7"/>
    <sheet name="Pakiet nr 8" sheetId="149" r:id="rId8"/>
    <sheet name="Pakiet nr 9" sheetId="120" r:id="rId9"/>
    <sheet name="Pakiet nr 10" sheetId="42" r:id="rId10"/>
    <sheet name="Pakiet nr 11" sheetId="46" r:id="rId11"/>
    <sheet name="Pakiet nr 12" sheetId="109" r:id="rId12"/>
    <sheet name="Pakiet nr 13" sheetId="57" r:id="rId13"/>
    <sheet name="Pakiet nr 14" sheetId="168" r:id="rId14"/>
    <sheet name="Pakiet nr 15" sheetId="148" r:id="rId15"/>
    <sheet name="Pakiet nr 16" sheetId="124" r:id="rId16"/>
    <sheet name="Pakiet nr 17" sheetId="169" r:id="rId17"/>
    <sheet name="Pakiet nr 18" sheetId="170" r:id="rId18"/>
    <sheet name="Pakiet nr 19" sheetId="171" r:id="rId19"/>
    <sheet name="Pakiet nr 20" sheetId="172" r:id="rId20"/>
    <sheet name="Pakiet nr 21" sheetId="174" r:id="rId21"/>
    <sheet name="Pakiet nr 22" sheetId="173" r:id="rId22"/>
  </sheets>
  <externalReferences>
    <externalReference r:id="rId23"/>
    <externalReference r:id="rId24"/>
  </externalReferences>
  <definedNames>
    <definedName name="Excel_BuiltIn_Print_Area_1">0</definedName>
    <definedName name="Excel_BuiltIn_Print_Area_1_1">0</definedName>
    <definedName name="Excel_BuiltIn_Print_Area_1_1_1">0</definedName>
    <definedName name="Excel_BuiltIn_Print_Area_2">0</definedName>
    <definedName name="Excel_BuiltIn_Print_Area_2_1">0</definedName>
    <definedName name="Excel_BuiltIn_Print_Area_2_1_1">0</definedName>
    <definedName name="_xlnm.Print_Area" localSheetId="9">'Pakiet nr 10'!$A$2:$I$25</definedName>
    <definedName name="_xlnm.Print_Area" localSheetId="11">'Pakiet nr 12'!$A$2:$J$22</definedName>
    <definedName name="_xlnm.Print_Area" localSheetId="12">'Pakiet nr 13'!$A$2:$J$14</definedName>
    <definedName name="_xlnm.Print_Area" localSheetId="13">'Pakiet nr 14'!$A$2:$I$14</definedName>
    <definedName name="_xlnm.Print_Area" localSheetId="15">'Pakiet nr 16'!$A$2:$EA$14</definedName>
    <definedName name="_xlnm.Print_Area" localSheetId="16">'Pakiet nr 17'!$A$2:$EA$10</definedName>
    <definedName name="_xlnm.Print_Area" localSheetId="17">'Pakiet nr 18'!$A$2:$EA$10</definedName>
    <definedName name="_xlnm.Print_Area" localSheetId="18">'Pakiet nr 19'!$A$2:$EA$13</definedName>
    <definedName name="_xlnm.Print_Area" localSheetId="19">'Pakiet nr 20'!$A$2:$EA$11</definedName>
    <definedName name="_xlnm.Print_Area" localSheetId="20">'Pakiet nr 21'!$A$2:$EA$11</definedName>
    <definedName name="_xlnm.Print_Area" localSheetId="21">'Pakiet nr 22'!$A$2:$EA$10</definedName>
    <definedName name="_xlnm.Print_Area" localSheetId="4">'Pakiet nr 5'!$A$3:$I$11</definedName>
  </definedNames>
  <calcPr calcId="191029"/>
  <fileRecoveryPr autoRecover="0"/>
</workbook>
</file>

<file path=xl/calcChain.xml><?xml version="1.0" encoding="utf-8"?>
<calcChain xmlns="http://schemas.openxmlformats.org/spreadsheetml/2006/main">
  <c r="G4" i="174" l="1"/>
  <c r="G4" i="173"/>
  <c r="G4" i="172" l="1"/>
  <c r="G4" i="170" l="1"/>
  <c r="G4" i="169" l="1"/>
  <c r="G4" i="124" l="1"/>
  <c r="G5" i="124"/>
  <c r="G6" i="124"/>
  <c r="G7" i="124"/>
  <c r="G8" i="124"/>
  <c r="G4" i="148"/>
  <c r="G5" i="148"/>
  <c r="G6" i="148"/>
  <c r="G7" i="148"/>
  <c r="G8" i="148"/>
  <c r="G9" i="148"/>
  <c r="G10" i="148"/>
  <c r="G4" i="42"/>
  <c r="G5" i="42"/>
  <c r="G6" i="42"/>
  <c r="G7" i="42"/>
  <c r="G8" i="42"/>
  <c r="G9" i="42"/>
  <c r="G10" i="42"/>
  <c r="G11" i="42"/>
  <c r="G12" i="42"/>
  <c r="G13" i="42"/>
  <c r="G14" i="42"/>
  <c r="G15" i="42"/>
  <c r="G4" i="29"/>
  <c r="G5" i="29"/>
  <c r="G6" i="29"/>
  <c r="G5" i="166"/>
  <c r="G6" i="166"/>
  <c r="G7" i="166"/>
  <c r="G8" i="166"/>
  <c r="G9" i="166"/>
  <c r="G10" i="166"/>
</calcChain>
</file>

<file path=xl/sharedStrings.xml><?xml version="1.0" encoding="utf-8"?>
<sst xmlns="http://schemas.openxmlformats.org/spreadsheetml/2006/main" count="556" uniqueCount="191">
  <si>
    <t>L.p.</t>
  </si>
  <si>
    <t>Nazwa towaru</t>
  </si>
  <si>
    <t>J.m.</t>
  </si>
  <si>
    <t>ilość</t>
  </si>
  <si>
    <t>Cena jedn. netto</t>
  </si>
  <si>
    <t>Wartość netto</t>
  </si>
  <si>
    <t>Stawka VAT</t>
  </si>
  <si>
    <t>Wartość brutto</t>
  </si>
  <si>
    <t>op.</t>
  </si>
  <si>
    <t>szt.</t>
  </si>
  <si>
    <t>kpl.</t>
  </si>
  <si>
    <t>Ilość</t>
  </si>
  <si>
    <t>RAZEM</t>
  </si>
  <si>
    <t xml:space="preserve"> </t>
  </si>
  <si>
    <t>Jednorazowy układ oddechowy, sterylny obwód do respiratora, gałąź wdechowa i wydechowa i dł, 150-180 cm, Y (z możliwością odłączenia łącznika) z dwoma portami dla dorosłych o śr. 22mm.</t>
  </si>
  <si>
    <t>kpl</t>
  </si>
  <si>
    <t>Maska krtaniowa jednorazowego użytku
- delikatny, pozbawiony nierówności i ostrych krawędzi mankiet
- rurka maski wygięta i usztywniona pod kątem około 70º
- koniuszek mankietu posiadający zabezpieczenie (w postaci fałdu) przed podwijaniem się podczas zakładania
- informacje dotyczące rozmiaru, wagi pacjenta, objętości wypełniającej mankiet, umieszczone na baloniku kontrolnym
- luźny dren balonika kontrolnego, połączony na krótkim odcinku z rurką
- znaczniki prawidłowego usytuowania maski umieszczone na rurce
- zakres rozmiarów od 1 do 6: rozmiar 1 (waga pacjenta poniżej 5kg); rozmiar 1,5 (waga pacjenta 5-10kg); rozmiar 2 (waga pacjenta 10-20kg); rozmiar 2,5 (waga pacjenta 20-30kg); rozmiar 3 (waga pacjenta 30-50kg); rozmiar 4 (waga pacjenta 50-70 kg); rozmiar 5 (waga pacjenta 70-100kg); rozmiar 6 (waga pacjenta powyżej 100kg).
- opakowanie maski, w celu szybkiej identyfikacji rozmiaru, kodowane kolorem
- wykonana z materiałów nie zawierających szkodliwych ftalanów i lateksu
- możliwość bezwarunkowego stosowania w MRI (brak elementów metalowych)</t>
  </si>
  <si>
    <t>Obwód oddechowy jednorazowy do aparatu do znieczulania dla dorosłych, materiał PCV, 2 rury gładkie wewnętrznie zapobiegające zaleganiu bakterii, dł.180 cm , dodatkowa rura do worka o dł. 90 cm, kolanko z portem kapno, trójnik Y z dwoma portami zabezpieczonymi zatyczkami przytwierdzonymi na stałe do obwodu, średnica rur 22 mm, złącza elastyczne 22mmF, złączka prosta 22mmM-22mmM, worek oddechowy bezlateksowy poj. 2 litry, sterylny</t>
  </si>
  <si>
    <t>zest.</t>
  </si>
  <si>
    <t>Zestaw z przedłużaczem do wlotu tlenu do systemu Airvo</t>
  </si>
  <si>
    <t>Cewnik tętniczy standardowy do pomiaru rzutu serca w technologii PICCO, tetnica udowa, ( średnica zewnetrzna 5F, długość użyteczna 20cm). Zestaw zawiera nieodkształcającą się prowadnicę wykonaną z nitinolu, rozszerzadło, dwie igły (do wyboru) umożliwiające kaniulację metodą Seldingera, złącze typu Luer wykonane z trogamidu, materiału odpornego na działanie środków odkażających. Całość w pełni kompatybilna z monitorem Mindray. Metoda pomiaru rzutu serca termodylucja przezpłucna.</t>
  </si>
  <si>
    <t>* W ramach umowy Wykonawca dostarczy bezpłatnie 4 płytki (podwójne) mocujące przetworniki.</t>
  </si>
  <si>
    <t xml:space="preserve"> Cena jedn. netto</t>
  </si>
  <si>
    <t xml:space="preserve"> Wartość netto</t>
  </si>
  <si>
    <t xml:space="preserve"> Wartość brutto</t>
  </si>
  <si>
    <t>Czujnik tlenu kapsuła do pomiaru w stumieniu głównym O2-sensor</t>
  </si>
  <si>
    <t>Wapno sodowane typu Dragersorb 800+, o wysokiej absorbcji CO2 - powyżej 178L CO2/1L, barwiący się na kolor fioletowo-błękitny, opakowanie kanister o poj. 5L</t>
  </si>
  <si>
    <t>Zestaw anestezjologiczny typu VentStar podstawowy, bez lateksu, j.u. obj. worka 2L i dł. 1,8m i rura do worka 1,5m</t>
  </si>
  <si>
    <t>Zestaw anestezjologiczny typu VentStar podstawowy, bez lateksu, j.u. o obj worka 2L i dł. 2,5m i rura do worka 1,5m</t>
  </si>
  <si>
    <t>Narzędzie do zapobiegania i opanowywania krwawienia typu Endoloop. Narzędzie składa się z uchwytu, osłonki, rurki osłonowej i odłączanej pętli nylonowej. Długość narzędzia 2300mm; średnica pętli 30 mm; min. Średnica kanału roboczego endoskopu 2,8 mm. Zapakowane sterylnie.</t>
  </si>
  <si>
    <t>Worek jednoczęściowy płaski, otwarty, z przylepcem hydrokoloidowym; z filtrem węglowym, zapinką zabezpieczającą wyciek, do docięcia - zakres średnicy stomii 20-70; przezroczysty</t>
  </si>
  <si>
    <t>Worek jednoczęściowy otwarty z wypukłym przylepcem hydrokoloidowym typu Convex; do zabezpieczenia stomii płaskich lub wklęsłych; z filtrem węglowym, zapinką zabezpieczającą wyciek, do docięcia - zakres średnicy stomii 20-57; beżowy z okienkiem</t>
  </si>
  <si>
    <t>Worek ileostomijny, otwarty, beżowy, w rozmiarze 20 – 70 pojemności 460 – 500 ml, z przylepcem do docinania nożyczkami. Przylepiec hydrokoloidowy, posiada właściwości ochronne i gojące. Zaopatrzony w filtr węglowy w kształcie półksiężyca, umieszczony w górnej części worka. Worek z dodatkową warstwą folii ochronnej wewnątrz, chroniącą filtr przed kontaktem z treścią jelitową. Worek o prostym i symetrycznym kształcie z miękkimi krawędziami. Zbudowany z hydrofobowego materiału. Plastikowa zapinka rzepowa, niepochłaniająca zapachów. Worek wyposażony w kieszonkę do schowania zamkniętego odpływu worka.</t>
  </si>
  <si>
    <t>Stawka  VAT</t>
  </si>
  <si>
    <t>Strzykawko-probówka do biochemii 2 - 3 ml; średnica 13 mm wys. do 67 mm</t>
  </si>
  <si>
    <t>Strzykawko-probówka do biochemii 7 - 7,5 ml; średnica 15mm wys. do 92 mm</t>
  </si>
  <si>
    <t>Strzykawko-probówka do koagulologii 3 – 3, 5 ml</t>
  </si>
  <si>
    <t>Strzykawko-probówka do morfologii 1 - 1.,6 ml; średnica 11 mm, wys. 66 mm</t>
  </si>
  <si>
    <t>Igły do strzyk. - probówek; 0,7 mm; 0,8 mm; 0,9 mm;</t>
  </si>
  <si>
    <t>Strzykawko-probówka do OB. 3,5 ml</t>
  </si>
  <si>
    <t>Strzykawko-probówka do gazometrii poj. 2Ml, ze znaczmikiem na 2 i 1 ml, pakowane pojedynczo</t>
  </si>
  <si>
    <t>Adapter membranowy do podawania leków</t>
  </si>
  <si>
    <t>Statyw na 50 probówek o śr. 8 – 13 mm. Wymiary: 180 x 96 x 45 mm. Różne kolory.</t>
  </si>
  <si>
    <t>Statyw na 50 probówek o śr. 16 – 17 mm. Wymiary: 209 x 109 x 45 mm. Różne kolory.</t>
  </si>
  <si>
    <t>Magnez stożkowy, czerwony</t>
  </si>
  <si>
    <t>Probówki wykonane z polipropylenu (PP) lub polistyrenu (PS), okrągłodenne o pojemności 10 ml, z podziałką minimum: na 2,5; 5 i 10 ml</t>
  </si>
  <si>
    <t xml:space="preserve">Probówki do mikrometody wykonane z polipropylenu (PP) lub polistyrenu (PS) do biochemii na 200UL </t>
  </si>
  <si>
    <t>Statyw do nastawiania OB z mikrometody</t>
  </si>
  <si>
    <t>Strzykawko-probówki pediatryczne z cytrynianem trójsodowym do oznaczania krzepnięcia 1,4 ml</t>
  </si>
  <si>
    <t>Otwieracze do drenów</t>
  </si>
  <si>
    <t>Pipeta pasteura 3 ml z cienkim końcem</t>
  </si>
  <si>
    <t xml:space="preserve">Cena jedn. netto </t>
  </si>
  <si>
    <t xml:space="preserve">Wartość brutto </t>
  </si>
  <si>
    <t>Pojemnik MAK 2000 ml z pokrywą wciskaną, kompatybilny z Ssakiem Cheiron Victoria Versa wielorazowego użytku z możliwością korzystania z wkładów jednorazowego użytku MONOKIT /niesterylny/</t>
  </si>
  <si>
    <t>Obejma mocująca na zbiornik 2L do uchwytu z klemą na szynę EURO dla ssaka elektryczne</t>
  </si>
  <si>
    <t xml:space="preserve">Uchwyt zaciskowy z klemą do obekmy pojemnika 2L na szynę EURO dla ssaka elektrycznego VICTORIA </t>
  </si>
  <si>
    <t>Pojemniki wielorazowego użytku Posiadają wbudowany uchwyt do montażu ściennego, szyny lub wózka. Zawierają łączniki kątowe wielokrotnego użytku do drenów próżniowych Pojemniki przezroczyste o pojemnościach: , 2000 ml, Pojemnik wielorazowy z uchwytem do mocowania o pojemności  2000 ml, wyskalowany w ml, wyposażony w zintegrowany zaczep 30 mm do mocowania na standardowych wieszakach do szyn modura, sciennych, do łóżka, wyposażony w zintegrowany wymienny kruciec do połączenia ze źródłem ssania nie wymagający odłączania drenu ssącego od kanistra lub pokrywy wkładu przy jego wymianie, odporny na mycie w temperaturze 950C i sterylizację w autoklawie 121 C</t>
  </si>
  <si>
    <t>Maska anestezjologiczna typu LiteStar j.u., rozmiar 2, 3, 4, 5</t>
  </si>
  <si>
    <t>Cena jedn. Netto</t>
  </si>
  <si>
    <t>Łącznik szary kątowy, obrotowy i schodkowy</t>
  </si>
  <si>
    <t xml:space="preserve">Dren do połączenia szeegowego </t>
  </si>
  <si>
    <t xml:space="preserve">Ilość </t>
  </si>
  <si>
    <t>Nakładki odpowietrzające do gazometrii, przeznaczone do probówko-strzykawek Monovette® do gazometrii. Zapewniają higieniczną wentylację próbki krwi w probówko-strzykawce Monovette® po jej pobraniu. Pozwalają na uzyskanie dokładnych wyników gazometrii, co jest niezwykle istotne w diagnostyce medycznej w celu podejmowania trafnych decyzji klinicznych. Dzięki nim można uniknąć zanieczyszczenia próbki powietrzem, co jest kluczowe dla dokładności analizy gazometrii.</t>
  </si>
  <si>
    <t>Opaska mocująca ręce lub stopy stosowana do samoochrony pacjentów, rozmiar min. 7cmx30cm.Wykonana z miękkiego materiału, zapinana na rzep z zintegrowanym uchwytem do mocowania. Zestaw 2 sztuki z dołączoną tasiemką o dł. 150 cm. Możliwość ponownej dezynfekcji i sterylizacji.  </t>
  </si>
  <si>
    <t xml:space="preserve">Resuscytator jednorazowego użytku (dla jednego pacjenta) do wentylacji dorosłych:
- możliwość wentylacji pacjentów dorosłych o wadze ciała &gt;30 kg
- objętość oddechowa min. 1000 ml
- możliwość podłączenia zaworu PEEP na zaworze pacjenta bez dodatkowych złączek
- zawór ciśnieniowy 40 cm H2O z możliwością blokady
- rezerwuar tlenu umożliwiający podawanie wysokich stężeń tlenu w mieszanie oddechowej oraz dren do pododawania tlenui
- zintegrowany z workiem pasek na dłoń
- maska twarzowa z powietrznym mankietem dla dorosłego
- termin przydatności do użycia min. 12 miesięcy. </t>
  </si>
  <si>
    <t>Przedłużacz obwodu oddechowego „martwa przestrzeń”
- łącznik do rurek intubacyjnych, rozciągliwy do 15cm, jednorazowy
- złącze 22mm F z elastycznego EVA od strony maszyny lub nebulizatora
- złącze od strony pacjenta 22mmM/15mmF
- z kominkiem podwójnie obrotowym z portem do odsysania i bronchoskopii,
- przestrzeń martwa: 25 ml – po złożeniu, 40 ml - po rozciągnięciu,
- sterylny</t>
  </si>
  <si>
    <t>Serweta jałowa, z włókniny polipropylenowej o gramaturze 35 g, wymiar 90x80 cm, Wymiary tolerancja (±5%)</t>
  </si>
  <si>
    <t>Serweta jałowa z włókniny foliowej  polipropylenowo-polietylenowej o gramaturze 43 gm/m2, z przylepcem  na dłuższym boku o wymiarach 90x75 cm. Wymiary tolerancja (±5%)</t>
  </si>
  <si>
    <t>Serweta operacyjna jałowe 17-nitki .4-warstwy  z tasiemką + nitki RTG 45 cm x45 cm x2 (sterylizowane parą). Wymiary tolerancja (±5%)</t>
  </si>
  <si>
    <t xml:space="preserve">Serweta włókninowa 2 warstwowe, jałowa 75x90 cm. Wymiary tolerancja (±5%).     </t>
  </si>
  <si>
    <t>Zestaw do artroskopii zawierający:
- 1 szt. serweta dwuwarstwowa o gramaturze 56 g, o wymiarach 320 x 240 cm, z otworem o średnicy 6 cm, serweta zawierająca worek na płyny;
- 1 szt. serweta dwuwarstwowa o gramaturze 56 g, o wymiarach 180 x 150 cm;
- serweta na stół do instrumentowania 150 x 190 cm;
- pokrowiec na stolik mayo 145 x 80 cm;
- 1 szt serweta dwuwarstwowa o gramaturze 56 g, o wymiarach 90x75;
- ostrze chirurgiczne do skalpela 11;
- 4 szt. taśma medyczna 9 x 50 cm, samoprzylepna;
- 1 szt. taśma rzepbiała 20 x 250 mm;
- osłona na kamerę teleskopową 235 x 13 cm, transparentna;
- 1 szt. bandaż dziany 4m x 15 cm;
- 1 szt. Bandaż elastyczny 5 m x 15 cm;
- 1 szt. podkład watowy syntetyczny 3m x 15 cm;
- 10 szt. kompresy z gazy 17N 7,5 x 7,5 cm, 16W RTG;
- 4 szt. serwetki celulozowe 50 x 40 cm;
- 2 szt. pokrowiec na kończynę 80 x 45 cm. Wymiary tolerancja (±5%)</t>
  </si>
  <si>
    <t>Gąbka do przedoperacyjnego mycia ciała stosowana bezpośrednio po wyjęciu z opakowania, wykonana w całości z poliuretanu, rozmiar min. 10 cm x 10 cm x 2,5 cm, nasączona 4% chlorheksydyną wykazującą szerokie spektrum biobójcze, antybakteryjna, pakowana pojedynczo, jednorazowego użytku.</t>
  </si>
  <si>
    <t>Resuscytator jednorazowego użytku (dla jednego pacjenta) do wentylacji dzieci:
- możliwość wentylacji pacjentów o wadze ciała 10-30 kg
- objętość oddechowa min. 450 ml
- możliwość podłączenia zaworu PEEP na zaworze pacjenta bez dodatkowych złączek
- zawór ciśnieniowy 40 cm H2O z możliwością blokady
- rezerwuar tlenu umożliwiający podawanie wysokich stężeń tlenu w mieszanie oddechowej oraz dren do pododawania tlenu
- zintegrowany z workiem pasek na dłoń
- maska twarzowa z powietrznym mankietem dla dorosłego
- termin przydatności do użycia min. 12 miesięcy.</t>
  </si>
  <si>
    <t>Podkład ginekologiczny o wymiarach 34x9 cm, niejałowy. Wymiary tolerancja (±5%).</t>
  </si>
  <si>
    <t>Kaniula donosowa dla dorosłych kompatybilna z Airvo2 z technologią ograniczającą tworzenie się skroplin. Służy do nosowej wentylacji wysokoprzepływowej. Zakres przepływu 10 – 60 l/min w zależności od rozmiaru kaniuli. Wyposażona we wklęsłą podstawę oraz wypustki o łagodnych krawędziach dla zapewnienia komfortu w okolicy przegrody i nozdrzy. Podkładni oznaczone kolorami w celu natychniastowego rozpoznania rozmiaru. Przewód kaniuli wykonany w technologii Evaqua. Rozmiar  S (dla przepływu 10-50l/min), M (dla przepływu 10-60l/min), L (dla przepływu 10-60 l/min).</t>
  </si>
  <si>
    <t>Absorber typu Infinity ID CLIC 800+, j.u. o poj. 1,2L</t>
  </si>
  <si>
    <t xml:space="preserve">Wkład do ssaka jednorazowy typu VacuSmart o pojemności 700 ml </t>
  </si>
  <si>
    <t>Jednorazowy dren do wkładu typu VacuSmart, wykonany z PE o dł. 2 m.</t>
  </si>
  <si>
    <t>Szkiełka podstawowe mikroskopowe ze szlifem</t>
  </si>
  <si>
    <t>Jednorazowe płytki do oznaczania grupy i serologii (5x6 celek) przeźroczyste</t>
  </si>
  <si>
    <t>Łączniki do wenflonów</t>
  </si>
  <si>
    <t>Jednorazowe, włókninowe myjki do mycia ciała w formie ściereczki nie wymagające spłukiwania oraz namaczania, rozmiar min. 20cm x 22cm, z możliwością podgrzania w mikrofalówce (60sek. w 750W). Zawierające w składzie m.in. dimetikon, polisorbat 20, disodium EDTA, bezzapachowe. Na opakowaniu typu "Flow wrap"nadrukowana ilość, rozmiar ściereczek oraz pole do opisu daty otwarcia opakowania. Wyrób należy zużyć do 3 m-cy po otwarciu opakowania. Opak. = 12 szt.</t>
  </si>
  <si>
    <t>Jednorazowe ściereczki do osuszania ciała wykonane w 100% z celulozy, rozmiar min. 30cm x 40cm, gramatura 50g/m2, grubość  min. 0,7mm, opakowanie zgrzewane w folię z nadrukowanymi danymi: rozmiarem, gramaturą, nazwą producenta. Produkt pozbawiony lateksu. Opak. = 50 szt.</t>
  </si>
  <si>
    <t>Jednorazowe ręczniki do osuszania ciała. Wykonane z wysokiej jakości celulozy. Lekko tłoczona powierzchnia przyspiesza absorbcję wody. Wysoka gramatura materiału - 50 g zapewnia dokładne osuszenie skóry. Miękkie i wytrzymałe. Rozmiar min. 40 cm x 70 cm. Opakowanie foliowe. Niesterylne. Opak. = 50 szt.</t>
  </si>
  <si>
    <t xml:space="preserve">Ochraniacz na piętę, wykonany z potrójnej warstwy, miękkich wyściółek,wewnętrzna warstwa wykonana z miękkiej bawełny, pasek zapinany na rzep, hipoalergiczny,anatomiczny kształt,uniwersalny kształt, rozmiar uniwersalny, możliwość dezynfekcji i prania op. = 2 szt. </t>
  </si>
  <si>
    <t>Wymienniki ciepła i wilgoci dla oddychających spontanicznie przez rurę tracheotomijną lub intubacyjną z możliwością podłączenia tlenu (tzw. sztuczne nosy), z portem do odsysania i końcówką do podawania tlenu, jednoelementowy.</t>
  </si>
  <si>
    <t>Łącznik karbowany typu "martwa przestrzeń". Prosty, jednorazowy, sterylny, pakowany jednostkowo o dł. 13-15 cm, rura gładka wewnętrznie</t>
  </si>
  <si>
    <t>Jednorazowe elektrody do defibrylacji/stymulacji dla dorosłych, 1 kpl. = 5 szt.</t>
  </si>
  <si>
    <t>Jednorazowe elektrody do defibrylacji/stymulacji dla dzieci 1 kpl. = 5 szt.</t>
  </si>
  <si>
    <t>Jednorazowe linie próbkujące dla dorosłych dł. 2.5 m (op. = 25 szt.)</t>
  </si>
  <si>
    <t>Elektrody przyssawkowe EKG to akcesoria medyczne będące niezbędnym elementem każdego badania elektrokardiograficznego (nazywanego badaniem EKG) przeprowadzonego w celu zbadania potencjału czynnościowego serca. EKG umożliwia wykrycie ewentualnych zaburzeń pracy mięśnia sercowego. Op. = 6 szt.</t>
  </si>
  <si>
    <t>Czujnik tlenu do respiratora Mindray nr 040-001275-00</t>
  </si>
  <si>
    <t>Pokrowiec na stolik Mayo o wymiarze 80x145 cm (pokrowiec z oznakowaniem i teleskopowym złożeniem ułatwiającym jego szybszą i bezpieczniejszą aplikację, wymiar warstwy chłonnej 60x145cm +/- 2cm)i gramaturze 37g/m2</t>
  </si>
  <si>
    <t>Serweta jałowa z otworem o średnicy 7 cm, z włókniny polipropylenowej o gramaturze 35 g, wymiar 90x80 cm , opak. = 1 szt. Wymiary tolerancja (±5%)</t>
  </si>
  <si>
    <t>Serweta jałowa z otworem o średnicy 5 cm, z włókniny polipropylenowej o gramaturze 35 g, wymiar 45x40 cm , opak. = 1 szt. Wymiary tolerancja (±5%)</t>
  </si>
  <si>
    <t>Serweta jałowa z otworem 5 cm, włóknina foliowana polipropylenowa-polietylenowa o gramaturze 43 g, wymiar 75x45 cm, opak. = 1 szt. Wymiary tolerancja (±5%)</t>
  </si>
  <si>
    <t>Serweta jałowa z włókniny  polipropylenowej o gramaturze 35 g wymiary 210x160 cm opak. = 1 szt. Wymiary tolerancja (±5%)</t>
  </si>
  <si>
    <t>Serweta jałowa z włókniny foliowej  polipropylenowo-polietylenowej o gramaturze 43 gm/m2,  wymiarach 100x150  cm. Wymiary tolerancja (±5%)</t>
  </si>
  <si>
    <t>Wkładki urologiczne damskie rozmiar normal op. = 12 szt.</t>
  </si>
  <si>
    <t>Zestaw chirurgiczny do artroskopii stawu kolanowego – serwety niezawierające celulozy ani wiskozy, wykonane z chłonnego laminatu polietylenu i włókniny  polipropylenowej o minimalnej gramaturze 62 g/m². Odporność materiału na przenikanie cieczy  - min. 240 cm H₂O. 
Skład : 
•	1 x czerwona osłona na stolik Mayo 80x145cm ze wzmocnieniem 60x145cm, składana teleskopowo 
•	1 x serweta na stół instrumentariuszki 140x190cm, wzmocnienie 80x190cm 
•	1 x serweta główna o wymiarach 200x320cm posiadająca samouszczelniający otwór o średnicy 7cm, worek do przechwytywania płynów z zaworem spustowym i uchwyt („rzep”) do mocowania przewodów i drenów 
•	1 x nieprzylepna serweta pod kończynę 150x150cm, 
•	1 x osłona na kończynę 35x80cm, 
•	1 x kieszeń dwukomorowa na instrumenty chirurgiczne 30x40cm, 
•	2 x włókninowe taśmy samoprzylepne 9x50cm, 
•	1 x rurka drenowa o dł. 1,5 m 
•	2 x ręczniki celulozowe wzmacniane nitką 30x40cm 
Całość zawinięta w piaskowaną serwetę na stół instrumentariuszki o min. wym. 140x190cm. Serweta wykonana z laminatu dwuwarstwowego: grubej folii PE 50g/m2 oraz wytrzymałej polipropylenowej warstwy chłonnej 30g/m2. 
Zestaw w opakowaniu typu „folia-papier, posiadającym dwie samoprzylepne naklejki transferowe  zawierające nazwę dostawcy, numer referencyjny produktu, numer serii i datę ważności</t>
  </si>
  <si>
    <t>Kompatybilny z Airvo 2 podgrzewany układ oddechowy ze spiralą izolacyjną do oddychania ogrzanym i nawilżonym powietrzem w komplecie z samonapełniającą się komorą z dwoma pływakami. Rurka z wbudowanymi czujnikami temperatury. Układ wyposażony w zacisk umożliwiający przymocowanie go do pościeli lub odzieży pacjenta. Długość układu 180 cm. Nie dopuszcza się stosowania oddzielnych czujników temperatur ani łączników przewodów elementu grzejnego. opak. = 10 szt.</t>
  </si>
  <si>
    <t>Klipsy Tytanowe w rozmiarze ML do posiadanej przez Zamawiającego klipsownicy ACKERMANN o numerze Kat. 13-1615A, . Op. = 120 szt. Magazynki po 6 szt.</t>
  </si>
  <si>
    <t>Uszczelka do kaniuli trokara laparoskopowego typu TROKAMED czerwona 5,5mm . Op. = 10 szt.</t>
  </si>
  <si>
    <t>Uszczelka do kaniuli trokara laparoskopowego typu TROKAMED białe, 5,5mm . Op. = 10 szt.</t>
  </si>
  <si>
    <t>Uszczelka do kaniuli trokara laparoskopowego typu TROKAMED niebieska 11mm . Op. = 10 szt.</t>
  </si>
  <si>
    <t>Uszczelka do kaniuli trokara laparoskopowego typu TROKAMED, zielona 13mm . Op. = 10 szt.</t>
  </si>
  <si>
    <t>Zawory silikonowe do kaniul typu TROKAMED 5,5mm.Op. = 5 szt.</t>
  </si>
  <si>
    <t>Zawory silikonowe do kaniul typu TROKAMED 11-13mm. Op. = 5 szt.</t>
  </si>
  <si>
    <t>Łyżki jednorazowe w postaci nakładek do videolaryngoskopu IS3-L wykonane z poliwęglanu, sterylne. Łyżki o specjalnym kształcie, przeznaczone do intubacji trudnych dróg oddechowych. Rozm 3</t>
  </si>
  <si>
    <t>Łyżki jednorazowe w postaci nakładek do videolaryngoskopu IS3-L wykonane z poliwęglanu, sterylne. Łyżki o specjalnym kształcie, przeznaczone do intubacji trudnych dróg oddechowych. Rozm 4</t>
  </si>
  <si>
    <t>Linia próbkująca do gazów anestetycznych, j.u. Opak. = 10 szt.</t>
  </si>
  <si>
    <t xml:space="preserve">Filtr elektorstatyczny z wymiennikiem ciepła i wilgoci typu TwinStar 55 plus, j.u. o przestrzeni martwej 55 ml i filtracji bakteryjnej 99,999% i wirusowej 99,99% mikrobiologicznie czysty, masa 17,6 g, wyd. nawilżenia 34,6 mg H20/L powietrza. </t>
  </si>
  <si>
    <t xml:space="preserve">Pułapka wodna typu WaterLock2   </t>
  </si>
  <si>
    <t xml:space="preserve">Jednorazowy układ oddechowy z wbudowaną zastawką wydechową i czujnikiem ciśnienia, zawierający podwójną linie do pomiaru ciśnienia zakończoną złączem pojedynczym z dwoma otworami, przeznaczony do przewodzenia gazów medycznych pomiędzy respiratorami ratunkowymi i transportowymi typu Oxylog 3000 i 3000 plus a pacjentem, dla pacjentów dorosłych o objętości oddechowej wynoszącej co najmniej 100 mL, wykonany z PE, PP, nie zawiera latexu i DEHP, podatność &lt;1,3 mL/mbar. Długość 1,5 m. Od strony pacjenta zabezpieczony czerwoną zatyczką ochronną. Przeznaczony tylko do jednorazowego użycia, mikrobiologicznie czysty. Opak. = 5 szt. </t>
  </si>
  <si>
    <t xml:space="preserve">Wymazówka sterylna, pakowana indywidualnie, bez probówki </t>
  </si>
  <si>
    <t xml:space="preserve">Eza 10 ul. </t>
  </si>
  <si>
    <t xml:space="preserve">Końcówka do pipet HTL 1000 ul </t>
  </si>
  <si>
    <t xml:space="preserve">Końcówka do pipet HTL 200 ul żółta </t>
  </si>
  <si>
    <t xml:space="preserve">Probówka  typu Ependorf 1,5mm z PP  z dnem stożkowym i płaskim wieczkiem na zawiasie </t>
  </si>
  <si>
    <t xml:space="preserve">Pipet typu Pasteura 1 ml.; dł. 115 mm </t>
  </si>
  <si>
    <t>Kapilara do gazometrii 100 ul długość 100 ml 70I.U./ml CA2+ (opak. = 250 szt.)</t>
  </si>
  <si>
    <t>Zatyczki do kapilar białe 2,05 mm. (opak. = 500 szt.)</t>
  </si>
  <si>
    <t>Mieszadełko śr. 1mm, długość 9 mm. (opak. = 250 szt.)</t>
  </si>
  <si>
    <t xml:space="preserve">Eza biała  1ul Ps, sterylna   op. = 500 szt. </t>
  </si>
  <si>
    <t>Uchwyt do mocowania pojemnika  na ssaku automatyczny, do sciany, na łóżko.</t>
  </si>
  <si>
    <t>Uchwyt do drenu.</t>
  </si>
  <si>
    <t>Monokit - jednorazowe worki na wydzielinę z filtrem hydrofobowym do pojemników 2L wielorazowego użytku, sterylny, z przykrywką.</t>
  </si>
  <si>
    <t>Układ oddechowy jednorazowy dwuramieny kompletny dla dorosłych **</t>
  </si>
  <si>
    <t>W ramach umowy Wykonawca dostarczy bezpłatnie 6 płytek (podwójnych) mocujących przetworniki oraz kable 4 szt. kompatybilne z monitorem będącym na wyposażeniu. Zestawy muszą być kompatybilne z monitorami Mindray Bene Viev T8 posiadanym przez Zamawiającego</t>
  </si>
  <si>
    <t>Obwód oddechowy dla dorosłych do respiratora; 2 rury karbowane  o dł. 160cm rury o średnicy 22 mmF z PE (polietylenu )elastyczne, ryflowane złącze 22mmF z EVA (od respiratora) trójnik z dwoma portami zabezpieczonymi zatyczkami przytwierdzonymi do trójnika  kolanko z portem Luer-Lock z zatyczką  wkręcaną zatyczka 22mmF zabezpieczająca układ przed wpadaniem ciała obcych czas stosowania do 7 dni czysty mikrobiologicznie.</t>
  </si>
  <si>
    <t xml:space="preserve">** Kompatybilny z posiadanym przez zamawiającego respitatorem  Flight  60 </t>
  </si>
  <si>
    <t xml:space="preserve">Nazwa producenta/ numer katalogowy /klasa wyrobu medycznego </t>
  </si>
  <si>
    <t>ZAŁ. NR 7 DO SWZ - FORMULARZ ASORTYMENTOWO-CENOWY</t>
  </si>
  <si>
    <t>Zestaw z przetwornikiem pojedynczym do inwazyjnego pomiaru ciśnienia wyposażony w linię pomiarową 150cm, przetwornik z zintegrowanym systemem płuczącym 3ml/h z 2x możliwościami przepłukiwania. System wypełniania linii pomiarowej wyposażony w zakrzywioną igłę zapobiegającą zapowietrzaniu się systemu pomiarowego. Zestaw wyposażony w koreczek tłumiący zamknięty zabezpieczający system pomiarowy przed przypadkową kontaminacją. Zestaw dający zapis ciśnienia z dokładnością odwzorowania na poziomie poniżej 5% błędu pomiarowego dla całej linii pomiarowej potwierdzony przeprowadzonym testem w fazie produkcyjnej. Zestaw kompatybilny z monitorem Mindray.</t>
  </si>
  <si>
    <t>Pułapki wodne dla dorosłych typu DRYLINE (op. = 10 szt.)</t>
  </si>
  <si>
    <r>
      <t>Pułapki wodne dla dorosłych typu DRYLINE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 II (op. = 10 szt.)</t>
    </r>
  </si>
  <si>
    <t>Jednorazowe myjki do mycia ciała w formie rękawicy nie wymagające spłukiwania oraz namaczania, rozmiar min. 17 cm x 23,5cm, z możliwością podgrzania w mikrofalówce (20sek. w 700W). Zawierające w składzie m.in. dimetikon, polisorbat 20sól tetrasodowa kwas werseanowego, zapachowe na opakowaniu foliowy z możliwością wielokrotnego zamykania /otwierania  nadruk ilośc myjek . Testowane dermatologicznie  zarejestrowany jako wyrób medyczny. Opak. = 10 szt.</t>
  </si>
  <si>
    <t>Wkłady workowe, standardowe o pojemnościach: , 2000 ml z pokrywką. Wkłady workowe jednorazowego użytku o pojemności 2000 ml wyposażone w w filtr przeciwbakteryjny i zastawkę zabezpieczającą źródło ssania przed zalaniem, na pokrywie jeden króciec kątowy, obrotowy i schodkowy, z możliwością zamknięcia po napełnieniu wkładu, umozliwiający podłaczenie drenów o różnych srednicach oraz port o srednicy min. 25mm do pobierania próbek lub napełniania proszkiem żelującym; kompatybilne z kanistrem wielorazowym wyposażonym w zintegrowany kątowy obrotowy schodkowy króciec ssący nie wymagający odłaczania drenu przy zmianie wkładu; kanister z funkcją pomiaru bilansu płynów. Pokrywa seledynowa.</t>
  </si>
  <si>
    <t>Zestaw monitorujący typu PICCO zawierający podwójny przetwornik do pomiaru ciśnienia tętniczego metodą inwazyjną oraz zestaw płuczący linię tętniczą, płukanie 3ml/h przy cośnieniu 300mmHG, dł lini ok. 150 cm przystosowany do pomiaru ciśnienia tętniczego oznakowany czerwonym znacznikiem z kranikiem trójdrożnym oraz dodatkowym przetwornikiem do pomiaru ośrodkowego ciśnienia żylnego w sposób ciągły oznakowany niebieskim znacznikem. Zestaw zawiera przepływowy czujnik termiczny, przystosowany do użycia płynów o temperaturze pokojowej oraz płynów o bardzo niskiej temperaturze zintegrowany z sensorem detekcji przepływu i czasu jej trwania. Całość w pełni kompatybilna z monitorem Mindray. Metoda pomiaru rzutu serca termodylucja przezpłucna. *</t>
  </si>
  <si>
    <t xml:space="preserve">Chusta trójkątna bawełniana  niejałowa </t>
  </si>
  <si>
    <t xml:space="preserve">Koszula jednorazowa dla pacjentów wykonana z nieprześwitującej włókniny typu SMS o gramaturze 35 g/m2. Posiada krótki rękaw. Z tyłu/przodu wiązana na troki w pasie i w okolicach karku. Służy do ochrony pacjenta przed drobnoustrojami oraz zabrudzeniem. Do stosowania przed, w trakcie i po zabiegach, w placówkach medycznych orazchrony zdrowia. Materiał – włóknina typu SMS 35 g/m2 
Rozmiar: M-5XL 
Kolor: niebieski 
Nacięcie: po całości, dwie pary troków Op. = 10 szt. </t>
  </si>
  <si>
    <t>Spodenki jednorazowe do kolonoskopii dla pacjentów. Posiadają w tylnej części otwór. Dzięki gumce w pasie dopasowują się do każdego rozmiaruMateriał: 
- włóknina polipropylenowa typu SMS 
- gramatura 35 g/m2 
Rozmiar: M/L, XL/XXL, 3XL/4XL. Op=10 szt</t>
  </si>
  <si>
    <t xml:space="preserve">Spódnica ginekologiczna wykonana z włókniny polipropylenowej  gram. 20g / m2, z gumką przytrzymującą wyrób na sylwetce.Rozmiar uniwersalny. Wytrzymałość na zerwanie w kierunku wzdłużony (na sucho) 40 N/50  mm .Wytrzymałość na zerwanie w kierunku poprzecznym (  na sucho)18 N/50 mm, długość spódnicy 60 cm (+/-5 cm) połowa obwodu pasa w stanie luźnym 30 cm, połowa obwodu pasa w stanie rozciągniętym 80 cm, długość rozporka 15 cm, Op. =10 szt. </t>
  </si>
  <si>
    <t xml:space="preserve">Pakiet nr 1 </t>
  </si>
  <si>
    <t>Pakiet nr 2</t>
  </si>
  <si>
    <t>Pakiet nr 3</t>
  </si>
  <si>
    <t>Pakiet nr 4</t>
  </si>
  <si>
    <t>Pakiet nr 5</t>
  </si>
  <si>
    <t>Pakiet nr 6</t>
  </si>
  <si>
    <t>Pakiet nr 7</t>
  </si>
  <si>
    <t>Pakiet nr 8</t>
  </si>
  <si>
    <t>Pakiet nr 9</t>
  </si>
  <si>
    <t>Pakiet nr 10</t>
  </si>
  <si>
    <t>Pakiet nr 11</t>
  </si>
  <si>
    <t>Pakiet nr 12</t>
  </si>
  <si>
    <t>Pakiet nr 13</t>
  </si>
  <si>
    <t>Pakiet nr 14</t>
  </si>
  <si>
    <t>Pakiet nr 15</t>
  </si>
  <si>
    <t>Pakiet nr 16</t>
  </si>
  <si>
    <t>Pakiet nr 17</t>
  </si>
  <si>
    <t>Dializator z błoną syntetyczną typu High-flux sterylizowane parą wodną lub promieniami gamma o pow 1.6- 2.2 m2 mające zastosowanie w klasycznej hemodializie oraz hemodiafiltracji</t>
  </si>
  <si>
    <t xml:space="preserve">Probówki do mikrometody wykonane z polipropylenu (PP) lub polistyrenu (PS) do OB na 200UL </t>
  </si>
  <si>
    <t>Strzykawko-probówka do biochemii 4,9 ml;  średnica 13 mm Wys. do 90 mm</t>
  </si>
  <si>
    <t>Strzykawko-probówka do koagulologii  4,3 ml</t>
  </si>
  <si>
    <t>Strzykawko-probówka do morfologii  2 - 3 ml; średnica 13 mm, wys. 65 mm</t>
  </si>
  <si>
    <t>Strzykawko-probówka z heparyną  litową  2,6 ml; średnica 13 mm, wys. 66 mm</t>
  </si>
  <si>
    <t xml:space="preserve">Probówki plastikowe PS 5ml. 75*13ml </t>
  </si>
  <si>
    <t>Pakiet nr 18</t>
  </si>
  <si>
    <t>Jałowy zestaw podstawowy - serwety niezawierające celulozy ani wiskozy, wykonane z chłonnego laminatu polietylenu i włókniny  polipropylenowej o minimalnej gramaturze 62 g/m². Odporność na przenikanie cieczy – min. 240 cm m2
Skład : 
- 1 czerwona osłona na stolik Mayo, składana teleskopowo o wym. 80x145cm
- 1 górna  samoprzylepna serweta o wym. 150x240cm
- 1 dolna serweta samoprzylepna o wym. 170x180cm
- 2 boczne serwety samoprzylepne o wym. 75x90cm
- 1  taśma samoprzylepna wykonana z włókniny Spunlace  9x50cm
- 4 ręczniki wzmocnione nitką syntetyczną  30x40cm 
Całość zawinięta w piaskowaną serwetę na stół instrumentariuszki o min. wym. 140x190cm. Serweta wykonana z laminatu dwuwarstwowego: grubej folii PE 50g/m2 oraz wytrzymałej polipropylenowej warstwy chłonnej 30g/m2. Wymiary tolerancja (±5%) 
Zestaw w opakowaniu typu „folia-papier”, posiadającym dwie samoprzylepne naklejki transferowe zawierające nazwę dostawcy, numer referencyjny produktu, numer serii i datę ważności.  Opakowanie zbiorcze (karton) zabezpieczone dodatkowo wewnętrznie workiem z folii PE. Na opakowaniu zbiorczym kolorystyczny wskaźnik sterylizacji. Zestawy zgodne z ROZPORZĄDZENIEM MDR 2017/745 ORAZ NORMAMI EN ISO 13485, ISO 14001, EN 13795-1 lub równoważnymi</t>
  </si>
  <si>
    <t>Fartuchy wykonane z włókniny polipropylenowej SMS sterylny. Fartuch jest luźny, szeroki, umożliwia dokładne okrycie sylwetki chirurga. Rękawy są zakończone poliestrowym, niepylącym i bezszwowym mankietem, który dokładnie opina nadgarstek. Fartuchy zaprojektowane są w taki sposób, aby było możliwe wiązanie najpierw na” brudno”, a następnie na „czysto”. Specjalny kartonik, przez który „przewleczone” są troki zewnętrzne fartucha, umożliwia aplikację fartucha w sposób aseptyczny, a złożenie typu book-folded umożliwia szybkie i samodzielne nałożenie fartucha, kolor niebieski, gramatura 35g (+/- 5g). Rozmiary  M, L, XL, XXL  Wymiary tolerancja (±5%)</t>
  </si>
  <si>
    <t>Jednorazowy, jałowy, pełnobarierowy, fartuch chirurgiczny wykonany z włókniny hydrofobowej typu SMS o gramaturze  35 g/m2. Rękaw zakończony elastycznym mankietem z dzianiny. Tylne części  fartucha zachodzą na siebie. Posiada 4 wszywane troki, zewnętrzne troki umiejscowione  w specjalnym kartoniku umożliwiającym zawiązanie ich zgodnie z procedurami  postępowania aseptycznego. Dodatkowo zapięcie w okolicy karku na rzep. Szwy wykonane techniką ultradźwiękową. Oznaczenie rozmiaru poprzez wszywkę na fartuchu oraz owijkę (różny kolor w zależności od rozmiaru). Odporność na przenikanie cieczy min. 48,5 cm H2O, wytrzymałość na wypychanie na sucho min. 103 kPa, wytrzymałość na rozciąganie na mokro min. 75N N (wzdłuż). Opakowanie typu papier-folia, posiadające 2 naklejki typu TAG, służące do wklejenia w dokumentacji medycznej. Spełnia wymagania aktualnej normy PN-EN 13795 1 lub równoważnej. Rozmiar: M, L, XL, XXL. Wymiary tolerancja (±5%).</t>
  </si>
  <si>
    <t>Pakiet nr 19</t>
  </si>
  <si>
    <t>Pakiet nr 20</t>
  </si>
  <si>
    <t>Pakiet nr 21</t>
  </si>
  <si>
    <t>Dren łączący do odsysania z możliwością docięcia łącznika CH 24, długość 350 cm. Typ zakończenia drenu: lejek-lejek z możliwością docięcia w oznaczonych miejscach łącznika i dopasowania do każdego typu ssaka, oba lejki posiadające specjalne przeguby (sprężynowe zagięcia) ułatwiające manipulację drenem. Wykonany ze specjalnej twardości tworzywa PCV zapewniającego elastyczność i miękkość drenu, ułatwiającą wygodną manipulację oraz odpowiednią twardość zapobiegającą zasysaniu nawet przy stosowaniu wysokich ciśnień.</t>
  </si>
  <si>
    <t xml:space="preserve"> Sterylny żel nawilżający o naturalnym pH, do uniwersalnego zastosowania w tym do dróg oddechowych, rozpuszczalny w wodzie, bezbarwny, bezwonny, beztłuszczowy, nie zawierający aktywnych składników, pakowany indywidualnie w saszetkach 5 g.</t>
  </si>
  <si>
    <t>Pakiet nr 22</t>
  </si>
  <si>
    <t xml:space="preserve">Pojemnik do płynej cytologii 10 ml niesterylny </t>
  </si>
  <si>
    <t>Zamknięty system do nieinwazyjnego pomiaru ciśnienia śródbrzusznego metodą manometryczną (fabrycznie połączony; zestaw do godzinowej zbiórki moczu z linią pomiarową; sterylny; pakowany w jednym opakowaniu, co zapewnia utrzymanie systemu zamkniętego), 20 ml (±10 %) dren manometryczny wyposażony w filtr biologiczny, umieszczony pomiędzy cewnikiem Foley'a, a zestawem do godzinowej zbiórki moczu, zapewniający właściwe odpowietrzenie. Zastawka antyzwrotna wbudowana w łącznik do cewnika typu Folay'a zapobiega cofaniu się moczu z zestawu do godzinowej zbiórki moczu do linii pomiarowej. Zintegrowany zacisk drenu pozwalający na wyrównanie ciśnień i precyzyjny odczyt wartości ciśnienia śródbrzusznego, bezigłowy port do pobierania próbek, linia pomiarowa wyskalowana w mm Hg, czas użycia do 7 dni.</t>
  </si>
  <si>
    <t>Dren tlenowy dł. 200 cm ze standardowymi łączami, przekrój gwiazdkowy, antyzagięciowy, materiał - bardzo delikatny medyczny PCV, nie zawiera lateksu, ftalanów (DEHP, PHT) BPA , czysty mikrobiologicznie, opakowanie indywidualne- folia.</t>
  </si>
  <si>
    <t>Fartuch medyczny z włókniny typu Spunbond (polipropylen) pokryty warstwą folii PE. Gramatura 30g/m2. Fartuch wiązany na troki z tyłu w pasie i przy szyi. Troki zewnętrzne. Rękawy wykończone dzianym poliestrowym mankietem. Rękawy przyszyte za pomocą szwów ultradźwiękowych. Mankiety przyszyte overlockiem. Lamówka przy szyi w kolorze fartucha. Oznaczenie rozmiaru na fartuchu poprzez wszywkę. Dostępne rozmiary L (124cm), XL (128cm). Kolor niebieski. Zgodność z EN 13795-1 lub równoważną. Produkt zarejestrowany jako Wyrób Medyczny klasy I. Produkt niesterylny. Pakowany w worki foliowe po 10 szt.</t>
  </si>
  <si>
    <t>Miska do mycia ogólnego 4 l z pulpy celulozowej, jednorazowego użytku, pojemność 4 000ml, wewnątrz miski podziałka pojemności: min. 500 ml; max. 4000 ml; co 500 ml waga: ok. 68g (+/-3 gr) , zgodność z PAS29:1999 lub równoważnym „Jednorazowe produkty  z masy celulozowej do użytku w służbie zdrowia, odporność na przesiąkanie  &gt; 4 godziny , odporność na detergenty: woda z mydłem  w temperaturze min. 44°C</t>
  </si>
  <si>
    <t>Kompres żelowy ciepło-zimno, z wytrzymałej folii wewnątrz, której znajduje się wkład żelowy, wielokrotnego użytku. Wymiary  16x26 cm (+/- 1cm)</t>
  </si>
  <si>
    <t>Kompres żelowy ciepło-zimno, z wytrzymałej folii wewnątrz, której znajduje się wkład żelowy, wielokrotnego użytku. Wymiary 21x38 cm (+/- 1cm)</t>
  </si>
  <si>
    <t>Kompres żelowy ciepło-zimno, z wytrzymałej folii wewnątrz, której znajduje się wkład żelowy, wielokrotnego użytku. Wymiary 30x40 cm (+/- 1cm)</t>
  </si>
  <si>
    <t>Kompres żelowy ciepło-zimno, z wytrzymałej folii wewnątrz, której znajduje się wkład żelowy, wielokrotnego użytku. Wymiary 12x29 cm (+/- 1cm)</t>
  </si>
  <si>
    <t>Kompres żelowy ciepło-zimno, z wytrzymałej folii wewnątrz, której znajduje się wkład żelowy, wielokrotnego użytku. Wymiary 13x14 cm (+/- 1cm)</t>
  </si>
  <si>
    <t>Ubranie wykonane z włókniny SMMS gr. 45g/m2, nieprześwitujące, antystatyczne, oddychające. Bluza z krótkim rękawem, posiada wycięcie "V" zakończone obszyciem w kolorze ubrania, 3 kieszenie (2 w dolnej części oraz jedna mniejsza w części górnej). Spodnie z trokami w pasie. Dostępne w czterech kolorach: zielonym, niebieskim, różowym i fioletowym. Zgodne z EN 13795-2:2019 Odzież i obłożenia chirurgiczne - Wymagania i metody badań - Część 2: Odzież dla bloków operacyjnych lub równoważną (przenikanie bakterii na sucho 0 CFU,  pylenie 2,3 log 10, wypychanie na sucho 152 kPA, siła zrywająca min. 44,8N. Rozmiary M, L, XL, XXL, XXXL. Wymiary tolerancja (±5%).</t>
  </si>
  <si>
    <t>Szkiełka cytologiczne z polem do opisu. Pole do opisu 20mm szlifowane krawędzie. Typ Super Frost, zielone</t>
  </si>
  <si>
    <t>Aspirator do rozlanych płynów jednorazowego użytku- płytka ssąca o wymiarach 20x25cm (+/- 1cm) wyposażona w zaczep do przemieszczania, dodatkowy króciec łączący dren z wkładem workowym; w zestawie dren o długości 3m</t>
  </si>
  <si>
    <t>Cewnik ENDOBIOPS rozmiar CH 9 standard, posiadający przedziałkę centymetrową, jednorazowego użytku, sterylne narzędzie typu pipella, wykonane z elastycznego, tworzywa,długość robocza 23-25 cm (+/- 1cm), średnica około 3 mm, posiada znacznik ułatwiający kontrolę głębokości.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</si>
</sst>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&quot; &quot;#,##0.00&quot; zł &quot;;&quot;-&quot;#,##0.00&quot; zł &quot;;&quot;-&quot;#&quot; zł &quot;;@&quot; &quot;"/>
    <numFmt numFmtId="165" formatCode="#,##0.00&quot; &quot;[$zł-415];[Red]&quot;-&quot;#,##0.00&quot; &quot;[$zł-415]"/>
    <numFmt numFmtId="166" formatCode="0.00000"/>
    <numFmt numFmtId="167" formatCode="#,##0.00&quot; zł&quot;"/>
    <numFmt numFmtId="168" formatCode="&quot; &quot;#,##0.00&quot; zł &quot;;&quot;-&quot;#,##0.00&quot; zł &quot;;&quot; -&quot;#&quot; zł &quot;;@&quot; &quot;"/>
    <numFmt numFmtId="169" formatCode="#,##0.00&quot;     &quot;"/>
    <numFmt numFmtId="170" formatCode="#,##0;&quot;-&quot;#,##0"/>
    <numFmt numFmtId="171" formatCode="&quot; &quot;#,##0.00&quot;      &quot;;&quot;-&quot;#,##0.00&quot;      &quot;;&quot; -&quot;#&quot;      &quot;;@&quot; &quot;"/>
    <numFmt numFmtId="172" formatCode="#,##0.00\ &quot;zł&quot;"/>
    <numFmt numFmtId="173" formatCode="&quot; &quot;#,##0.00&quot; &quot;[$zł-415]&quot; &quot;;&quot;-&quot;#,##0.00&quot; &quot;[$zł-415]&quot; &quot;;&quot; -&quot;00&quot; &quot;[$zł-415]&quot; &quot;;&quot; &quot;@&quot; &quot;"/>
    <numFmt numFmtId="174" formatCode="#,##0.00&quot; &quot;[$zł-415];&quot;-&quot;#,##0.00&quot; &quot;[$zł-415]"/>
    <numFmt numFmtId="175" formatCode="&quot; &quot;#,##0.00&quot;      &quot;;&quot;-&quot;#,##0.00&quot;      &quot;;&quot;-&quot;#&quot;      &quot;;@&quot; &quot;"/>
  </numFmts>
  <fonts count="72">
    <font>
      <sz val="11"/>
      <color rgb="FF000000"/>
      <name val="Arial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1"/>
      <color indexed="8"/>
      <name val="Arial1"/>
      <charset val="238"/>
    </font>
    <font>
      <sz val="11"/>
      <color indexed="8"/>
      <name val="Czcionka tekstu podstawowego"/>
      <family val="2"/>
      <charset val="238"/>
    </font>
    <font>
      <sz val="11"/>
      <color indexed="8"/>
      <name val="Arial"/>
      <family val="2"/>
      <charset val="238"/>
    </font>
    <font>
      <sz val="10"/>
      <color indexed="60"/>
      <name val="Arial"/>
      <family val="2"/>
      <charset val="238"/>
    </font>
    <font>
      <sz val="11"/>
      <color rgb="FF000000"/>
      <name val="Arial1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000000"/>
      <name val="Arial1"/>
      <charset val="238"/>
    </font>
    <font>
      <sz val="10"/>
      <color rgb="FF000000"/>
      <name val="Arial1"/>
    </font>
    <font>
      <sz val="10"/>
      <color rgb="FF00000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1"/>
      <color rgb="FF000000"/>
      <name val="Calibri1"/>
      <charset val="238"/>
    </font>
    <font>
      <sz val="11"/>
      <color rgb="FF000000"/>
      <name val="Calibri1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i/>
      <sz val="16"/>
      <color rgb="FF000000"/>
      <name val="Arial1"/>
      <charset val="238"/>
    </font>
    <font>
      <b/>
      <i/>
      <sz val="16"/>
      <color rgb="FF000000"/>
      <name val="Arial"/>
      <family val="2"/>
      <charset val="238"/>
    </font>
    <font>
      <b/>
      <i/>
      <sz val="16"/>
      <color rgb="FF000000"/>
      <name val="Arial1"/>
    </font>
    <font>
      <b/>
      <i/>
      <sz val="16"/>
      <color rgb="FF000000"/>
      <name val="Calibri"/>
      <family val="2"/>
      <charset val="238"/>
    </font>
    <font>
      <u/>
      <sz val="8"/>
      <color theme="10"/>
      <name val="Arial"/>
      <family val="2"/>
      <charset val="238"/>
    </font>
    <font>
      <u/>
      <sz val="7.7"/>
      <color theme="10"/>
      <name val="Czcionka tekstu podstawowego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000000"/>
      <name val="Mangal"/>
      <family val="1"/>
    </font>
    <font>
      <sz val="11"/>
      <color rgb="FF000000"/>
      <name val="Calibri"/>
      <family val="2"/>
      <charset val="238"/>
    </font>
    <font>
      <sz val="11"/>
      <color rgb="FF000000"/>
      <name val="Arial1"/>
    </font>
    <font>
      <sz val="11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Arial11"/>
      <charset val="238"/>
    </font>
    <font>
      <sz val="11"/>
      <color rgb="FF000000"/>
      <name val="Czcionka tekstu podstawowego"/>
      <charset val="238"/>
    </font>
    <font>
      <sz val="11"/>
      <color rgb="FF000000"/>
      <name val="Czcionka tekstu podstawowego"/>
    </font>
    <font>
      <sz val="11"/>
      <color rgb="FF000000"/>
      <name val="Arial11"/>
    </font>
    <font>
      <sz val="10"/>
      <color rgb="FF000000"/>
      <name val="Helvetica Neue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Helvetica Neue"/>
    </font>
    <font>
      <sz val="10"/>
      <color rgb="FF333333"/>
      <name val="Arial"/>
      <family val="2"/>
      <charset val="238"/>
    </font>
    <font>
      <b/>
      <i/>
      <u/>
      <sz val="11"/>
      <color rgb="FF000000"/>
      <name val="Arial1"/>
      <charset val="238"/>
    </font>
    <font>
      <b/>
      <i/>
      <u/>
      <sz val="11"/>
      <color rgb="FF000000"/>
      <name val="Calibri"/>
      <family val="2"/>
      <charset val="238"/>
    </font>
    <font>
      <b/>
      <i/>
      <u/>
      <sz val="11"/>
      <color rgb="FF000000"/>
      <name val="Arial1"/>
    </font>
    <font>
      <b/>
      <i/>
      <u/>
      <sz val="11"/>
      <color rgb="FF00000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rgb="FFFF6600"/>
      <name val="Calibri"/>
      <family val="2"/>
      <charset val="238"/>
      <scheme val="minor"/>
    </font>
    <font>
      <b/>
      <sz val="10"/>
      <color indexed="1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sz val="10"/>
      <color rgb="FFFF660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22"/>
      </patternFill>
    </fill>
    <fill>
      <patternFill patternType="solid">
        <fgColor theme="0"/>
        <bgColor indexed="9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4">
    <xf numFmtId="0" fontId="0" fillId="0" borderId="0"/>
    <xf numFmtId="0" fontId="13" fillId="0" borderId="0" applyNumberFormat="0" applyBorder="0" applyProtection="0"/>
    <xf numFmtId="0" fontId="14" fillId="4" borderId="0" applyNumberFormat="0" applyBorder="0" applyProtection="0"/>
    <xf numFmtId="0" fontId="14" fillId="5" borderId="0" applyNumberFormat="0" applyBorder="0" applyProtection="0"/>
    <xf numFmtId="0" fontId="9" fillId="2" borderId="0" applyNumberFormat="0" applyFont="0" applyBorder="0" applyProtection="0"/>
    <xf numFmtId="0" fontId="15" fillId="6" borderId="0" applyNumberFormat="0" applyBorder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4" fontId="5" fillId="0" borderId="0" applyFont="0" applyFill="0" applyBorder="0" applyAlignment="0" applyProtection="0"/>
    <xf numFmtId="171" fontId="1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8" fillId="0" borderId="0" applyBorder="0" applyProtection="0"/>
    <xf numFmtId="171" fontId="17" fillId="0" borderId="0" applyBorder="0" applyProtection="0"/>
    <xf numFmtId="171" fontId="17" fillId="0" borderId="0"/>
    <xf numFmtId="175" fontId="19" fillId="0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0" fillId="7" borderId="0" applyNumberFormat="0" applyBorder="0" applyProtection="0"/>
    <xf numFmtId="0" fontId="21" fillId="0" borderId="0"/>
    <xf numFmtId="0" fontId="21" fillId="0" borderId="0"/>
    <xf numFmtId="0" fontId="22" fillId="0" borderId="0" applyNumberFormat="0" applyBorder="0" applyProtection="0"/>
    <xf numFmtId="0" fontId="21" fillId="0" borderId="0" applyNumberFormat="0" applyBorder="0" applyProtection="0"/>
    <xf numFmtId="0" fontId="21" fillId="0" borderId="0"/>
    <xf numFmtId="0" fontId="21" fillId="0" borderId="0" applyNumberFormat="0" applyBorder="0" applyProtection="0"/>
    <xf numFmtId="0" fontId="22" fillId="0" borderId="0" applyNumberFormat="0" applyBorder="0" applyProtection="0"/>
    <xf numFmtId="0" fontId="21" fillId="0" borderId="0" applyNumberFormat="0" applyBorder="0" applyProtection="0"/>
    <xf numFmtId="0" fontId="21" fillId="0" borderId="0"/>
    <xf numFmtId="0" fontId="21" fillId="0" borderId="0" applyNumberFormat="0" applyBorder="0" applyProtection="0"/>
    <xf numFmtId="9" fontId="21" fillId="0" borderId="0" applyBorder="0" applyProtection="0"/>
    <xf numFmtId="9" fontId="11" fillId="0" borderId="0"/>
    <xf numFmtId="0" fontId="23" fillId="0" borderId="0" applyNumberFormat="0" applyBorder="0" applyProtection="0"/>
    <xf numFmtId="0" fontId="24" fillId="8" borderId="0" applyNumberFormat="0" applyBorder="0" applyProtection="0"/>
    <xf numFmtId="0" fontId="25" fillId="0" borderId="0">
      <alignment horizontal="center"/>
    </xf>
    <xf numFmtId="0" fontId="26" fillId="0" borderId="0" applyNumberFormat="0" applyBorder="0" applyProtection="0">
      <alignment horizontal="center" textRotation="90"/>
    </xf>
    <xf numFmtId="0" fontId="27" fillId="0" borderId="0" applyNumberFormat="0" applyBorder="0" applyProtection="0">
      <alignment horizontal="center"/>
    </xf>
    <xf numFmtId="0" fontId="25" fillId="0" borderId="0" applyNumberFormat="0" applyBorder="0" applyProtection="0">
      <alignment horizontal="center"/>
    </xf>
    <xf numFmtId="0" fontId="26" fillId="0" borderId="0" applyNumberFormat="0" applyBorder="0" applyProtection="0">
      <alignment horizontal="center"/>
    </xf>
    <xf numFmtId="0" fontId="25" fillId="0" borderId="0">
      <alignment horizontal="center"/>
    </xf>
    <xf numFmtId="0" fontId="26" fillId="0" borderId="0" applyNumberFormat="0" applyBorder="0" applyProtection="0">
      <alignment horizontal="center"/>
    </xf>
    <xf numFmtId="0" fontId="25" fillId="0" borderId="0">
      <alignment horizontal="center" textRotation="90"/>
    </xf>
    <xf numFmtId="0" fontId="28" fillId="0" borderId="0">
      <alignment horizontal="center" textRotation="90"/>
    </xf>
    <xf numFmtId="0" fontId="28" fillId="0" borderId="0" applyNumberFormat="0" applyBorder="0" applyProtection="0">
      <alignment horizontal="center" textRotation="90"/>
    </xf>
    <xf numFmtId="0" fontId="28" fillId="0" borderId="0">
      <alignment horizontal="center" textRotation="90"/>
    </xf>
    <xf numFmtId="0" fontId="27" fillId="0" borderId="0" applyNumberFormat="0" applyBorder="0" applyProtection="0">
      <alignment horizontal="center" textRotation="90"/>
    </xf>
    <xf numFmtId="0" fontId="25" fillId="0" borderId="0" applyNumberFormat="0" applyBorder="0" applyProtection="0">
      <alignment horizontal="center" textRotation="90"/>
    </xf>
    <xf numFmtId="0" fontId="25" fillId="0" borderId="0">
      <alignment horizontal="center" textRotation="90"/>
    </xf>
    <xf numFmtId="0" fontId="26" fillId="0" borderId="0" applyNumberFormat="0" applyBorder="0" applyProtection="0">
      <alignment horizontal="center" textRotation="90"/>
    </xf>
    <xf numFmtId="0" fontId="29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Border="0" applyProtection="0"/>
    <xf numFmtId="0" fontId="25" fillId="0" borderId="0">
      <alignment horizontal="center" textRotation="90"/>
    </xf>
    <xf numFmtId="0" fontId="27" fillId="0" borderId="0" applyNumberFormat="0" applyBorder="0" applyProtection="0">
      <alignment horizontal="center" textRotation="90"/>
    </xf>
    <xf numFmtId="0" fontId="25" fillId="0" borderId="0" applyNumberFormat="0" applyBorder="0" applyProtection="0">
      <alignment horizontal="center" textRotation="90"/>
    </xf>
    <xf numFmtId="0" fontId="25" fillId="0" borderId="0">
      <alignment horizontal="center" textRotation="90"/>
    </xf>
    <xf numFmtId="0" fontId="25" fillId="0" borderId="0">
      <alignment horizontal="center"/>
    </xf>
    <xf numFmtId="0" fontId="27" fillId="0" borderId="0" applyNumberFormat="0" applyBorder="0" applyProtection="0">
      <alignment horizontal="center"/>
    </xf>
    <xf numFmtId="0" fontId="25" fillId="0" borderId="0" applyNumberFormat="0" applyBorder="0" applyProtection="0">
      <alignment horizontal="center"/>
    </xf>
    <xf numFmtId="0" fontId="25" fillId="0" borderId="0">
      <alignment horizontal="center"/>
    </xf>
    <xf numFmtId="0" fontId="10" fillId="9" borderId="0" applyNumberFormat="0" applyBorder="0" applyProtection="0"/>
    <xf numFmtId="0" fontId="5" fillId="0" borderId="0"/>
    <xf numFmtId="0" fontId="32" fillId="0" borderId="0"/>
    <xf numFmtId="0" fontId="12" fillId="0" borderId="0"/>
    <xf numFmtId="0" fontId="12" fillId="0" borderId="0"/>
    <xf numFmtId="0" fontId="33" fillId="0" borderId="0" applyNumberFormat="0" applyBorder="0" applyProtection="0"/>
    <xf numFmtId="0" fontId="34" fillId="0" borderId="0"/>
    <xf numFmtId="0" fontId="11" fillId="0" borderId="0"/>
    <xf numFmtId="0" fontId="11" fillId="0" borderId="0"/>
    <xf numFmtId="0" fontId="35" fillId="0" borderId="0"/>
    <xf numFmtId="0" fontId="21" fillId="0" borderId="0"/>
    <xf numFmtId="0" fontId="36" fillId="0" borderId="0"/>
    <xf numFmtId="0" fontId="36" fillId="0" borderId="0"/>
    <xf numFmtId="0" fontId="36" fillId="0" borderId="0" applyNumberFormat="0" applyBorder="0" applyProtection="0"/>
    <xf numFmtId="0" fontId="36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  <xf numFmtId="0" fontId="36" fillId="0" borderId="0" applyNumberFormat="0" applyBorder="0" applyProtection="0"/>
    <xf numFmtId="0" fontId="36" fillId="0" borderId="0" applyNumberFormat="0" applyBorder="0" applyProtection="0"/>
    <xf numFmtId="0" fontId="36" fillId="0" borderId="0"/>
    <xf numFmtId="0" fontId="5" fillId="0" borderId="0"/>
    <xf numFmtId="0" fontId="5" fillId="0" borderId="0"/>
    <xf numFmtId="0" fontId="21" fillId="0" borderId="0" applyNumberFormat="0" applyBorder="0" applyProtection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  <xf numFmtId="0" fontId="21" fillId="0" borderId="0" applyNumberFormat="0" applyBorder="0" applyProtection="0"/>
    <xf numFmtId="0" fontId="22" fillId="0" borderId="0" applyNumberFormat="0" applyBorder="0" applyProtection="0"/>
    <xf numFmtId="0" fontId="21" fillId="0" borderId="0" applyNumberFormat="0" applyBorder="0" applyProtection="0"/>
    <xf numFmtId="0" fontId="21" fillId="0" borderId="0"/>
    <xf numFmtId="0" fontId="21" fillId="0" borderId="0" applyNumberFormat="0" applyBorder="0" applyProtection="0"/>
    <xf numFmtId="0" fontId="37" fillId="0" borderId="0"/>
    <xf numFmtId="0" fontId="38" fillId="0" borderId="0"/>
    <xf numFmtId="0" fontId="39" fillId="0" borderId="0" applyNumberFormat="0" applyBorder="0" applyProtection="0"/>
    <xf numFmtId="0" fontId="38" fillId="0" borderId="0" applyNumberFormat="0" applyBorder="0" applyProtection="0"/>
    <xf numFmtId="0" fontId="38" fillId="0" borderId="0"/>
    <xf numFmtId="0" fontId="38" fillId="0" borderId="0" applyNumberFormat="0" applyBorder="0" applyProtection="0"/>
    <xf numFmtId="0" fontId="5" fillId="0" borderId="0"/>
    <xf numFmtId="0" fontId="5" fillId="0" borderId="0"/>
    <xf numFmtId="0" fontId="37" fillId="0" borderId="0" applyNumberFormat="0" applyBorder="0" applyProtection="0"/>
    <xf numFmtId="0" fontId="40" fillId="0" borderId="0" applyNumberFormat="0" applyBorder="0" applyProtection="0"/>
    <xf numFmtId="0" fontId="37" fillId="0" borderId="0" applyNumberFormat="0" applyBorder="0" applyProtection="0"/>
    <xf numFmtId="0" fontId="37" fillId="0" borderId="0"/>
    <xf numFmtId="0" fontId="11" fillId="0" borderId="0" applyNumberFormat="0" applyBorder="0" applyProtection="0"/>
    <xf numFmtId="0" fontId="17" fillId="0" borderId="0"/>
    <xf numFmtId="0" fontId="5" fillId="0" borderId="0"/>
    <xf numFmtId="0" fontId="18" fillId="0" borderId="0" applyNumberFormat="0" applyBorder="0" applyProtection="0"/>
    <xf numFmtId="0" fontId="17" fillId="0" borderId="0" applyNumberFormat="0" applyBorder="0" applyProtection="0"/>
    <xf numFmtId="0" fontId="17" fillId="0" borderId="0"/>
    <xf numFmtId="0" fontId="19" fillId="0" borderId="0" applyNumberFormat="0" applyBorder="0" applyProtection="0"/>
    <xf numFmtId="0" fontId="41" fillId="0" borderId="0">
      <alignment vertical="top" wrapText="1"/>
    </xf>
    <xf numFmtId="0" fontId="42" fillId="0" borderId="0"/>
    <xf numFmtId="0" fontId="43" fillId="0" borderId="0" applyNumberFormat="0" applyBorder="0" applyProtection="0">
      <alignment vertical="top" wrapText="1"/>
    </xf>
    <xf numFmtId="0" fontId="41" fillId="0" borderId="0" applyNumberFormat="0" applyBorder="0" applyProtection="0">
      <alignment vertical="top" wrapText="1"/>
    </xf>
    <xf numFmtId="0" fontId="41" fillId="0" borderId="0">
      <alignment vertical="top" wrapText="1"/>
    </xf>
    <xf numFmtId="0" fontId="41" fillId="0" borderId="0" applyNumberFormat="0" applyBorder="0" applyProtection="0">
      <alignment vertical="top" wrapText="1"/>
    </xf>
    <xf numFmtId="0" fontId="17" fillId="0" borderId="0"/>
    <xf numFmtId="0" fontId="4" fillId="0" borderId="0"/>
    <xf numFmtId="0" fontId="18" fillId="0" borderId="0" applyNumberFormat="0" applyBorder="0" applyProtection="0"/>
    <xf numFmtId="0" fontId="17" fillId="0" borderId="0" applyNumberFormat="0" applyBorder="0" applyProtection="0"/>
    <xf numFmtId="0" fontId="17" fillId="0" borderId="0"/>
    <xf numFmtId="0" fontId="19" fillId="0" borderId="0" applyNumberFormat="0" applyBorder="0" applyProtection="0"/>
    <xf numFmtId="0" fontId="37" fillId="0" borderId="0"/>
    <xf numFmtId="0" fontId="5" fillId="0" borderId="0"/>
    <xf numFmtId="0" fontId="40" fillId="0" borderId="0" applyNumberFormat="0" applyBorder="0" applyProtection="0"/>
    <xf numFmtId="0" fontId="37" fillId="0" borderId="0" applyNumberFormat="0" applyBorder="0" applyProtection="0"/>
    <xf numFmtId="0" fontId="37" fillId="0" borderId="0"/>
    <xf numFmtId="0" fontId="11" fillId="0" borderId="0" applyNumberFormat="0" applyBorder="0" applyProtection="0"/>
    <xf numFmtId="0" fontId="12" fillId="0" borderId="0"/>
    <xf numFmtId="0" fontId="12" fillId="0" borderId="0"/>
    <xf numFmtId="0" fontId="11" fillId="0" borderId="0" applyNumberFormat="0" applyBorder="0" applyProtection="0"/>
    <xf numFmtId="0" fontId="5" fillId="0" borderId="0"/>
    <xf numFmtId="0" fontId="5" fillId="0" borderId="0"/>
    <xf numFmtId="0" fontId="11" fillId="0" borderId="0" applyNumberFormat="0" applyBorder="0" applyProtection="0"/>
    <xf numFmtId="0" fontId="44" fillId="9" borderId="13" applyNumberFormat="0" applyProtection="0"/>
    <xf numFmtId="9" fontId="12" fillId="0" borderId="0" applyFont="0" applyFill="0" applyBorder="0" applyAlignment="0" applyProtection="0"/>
    <xf numFmtId="9" fontId="17" fillId="0" borderId="0"/>
    <xf numFmtId="9" fontId="17" fillId="0" borderId="0"/>
    <xf numFmtId="9" fontId="11" fillId="0" borderId="0"/>
    <xf numFmtId="9" fontId="34" fillId="0" borderId="0" applyFont="0" applyBorder="0" applyProtection="0"/>
    <xf numFmtId="9" fontId="7" fillId="0" borderId="0" applyFont="0" applyBorder="0" applyProtection="0"/>
    <xf numFmtId="9" fontId="11" fillId="0" borderId="0" applyBorder="0" applyProtection="0"/>
    <xf numFmtId="9" fontId="11" fillId="0" borderId="0"/>
    <xf numFmtId="9" fontId="9" fillId="0" borderId="0" applyFont="0" applyBorder="0" applyProtection="0"/>
    <xf numFmtId="9" fontId="5" fillId="0" borderId="0" applyFont="0" applyFill="0" applyBorder="0" applyAlignment="0" applyProtection="0"/>
    <xf numFmtId="9" fontId="18" fillId="0" borderId="0" applyBorder="0" applyProtection="0"/>
    <xf numFmtId="9" fontId="17" fillId="0" borderId="0" applyBorder="0" applyProtection="0"/>
    <xf numFmtId="9" fontId="17" fillId="0" borderId="0"/>
    <xf numFmtId="9" fontId="19" fillId="0" borderId="0" applyBorder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8" fillId="0" borderId="0" applyBorder="0" applyProtection="0"/>
    <xf numFmtId="9" fontId="17" fillId="0" borderId="0" applyBorder="0" applyProtection="0"/>
    <xf numFmtId="9" fontId="17" fillId="0" borderId="0"/>
    <xf numFmtId="9" fontId="19" fillId="0" borderId="0" applyBorder="0" applyProtection="0"/>
    <xf numFmtId="9" fontId="5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5" fillId="0" borderId="0"/>
    <xf numFmtId="0" fontId="46" fillId="0" borderId="0"/>
    <xf numFmtId="0" fontId="46" fillId="0" borderId="0" applyNumberFormat="0" applyBorder="0" applyProtection="0"/>
    <xf numFmtId="0" fontId="46" fillId="0" borderId="0"/>
    <xf numFmtId="0" fontId="47" fillId="0" borderId="0" applyNumberFormat="0" applyBorder="0" applyProtection="0"/>
    <xf numFmtId="0" fontId="45" fillId="0" borderId="0" applyNumberFormat="0" applyBorder="0" applyProtection="0"/>
    <xf numFmtId="0" fontId="45" fillId="0" borderId="0"/>
    <xf numFmtId="0" fontId="48" fillId="0" borderId="0" applyNumberFormat="0" applyBorder="0" applyProtection="0"/>
    <xf numFmtId="165" fontId="45" fillId="0" borderId="0"/>
    <xf numFmtId="165" fontId="46" fillId="0" borderId="0"/>
    <xf numFmtId="165" fontId="46" fillId="0" borderId="0" applyBorder="0" applyProtection="0"/>
    <xf numFmtId="0" fontId="46" fillId="0" borderId="0" applyBorder="0" applyProtection="0"/>
    <xf numFmtId="0" fontId="46" fillId="0" borderId="0"/>
    <xf numFmtId="0" fontId="46" fillId="0" borderId="0" applyBorder="0" applyProtection="0"/>
    <xf numFmtId="165" fontId="47" fillId="0" borderId="0" applyBorder="0" applyProtection="0"/>
    <xf numFmtId="0" fontId="45" fillId="0" borderId="0" applyBorder="0" applyProtection="0"/>
    <xf numFmtId="0" fontId="45" fillId="0" borderId="0"/>
    <xf numFmtId="0" fontId="48" fillId="0" borderId="0" applyBorder="0" applyProtection="0"/>
    <xf numFmtId="0" fontId="9" fillId="0" borderId="0" applyNumberFormat="0" applyFont="0" applyBorder="0" applyProtection="0"/>
    <xf numFmtId="0" fontId="9" fillId="0" borderId="0" applyNumberFormat="0" applyFont="0" applyBorder="0" applyProtection="0"/>
    <xf numFmtId="168" fontId="17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18" fillId="0" borderId="0" applyBorder="0" applyProtection="0"/>
    <xf numFmtId="168" fontId="17" fillId="0" borderId="0" applyBorder="0" applyProtection="0"/>
    <xf numFmtId="168" fontId="17" fillId="0" borderId="0"/>
    <xf numFmtId="164" fontId="19" fillId="0" borderId="0" applyBorder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5" fillId="0" borderId="0" applyNumberFormat="0" applyBorder="0" applyProtection="0"/>
    <xf numFmtId="0" fontId="45" fillId="0" borderId="0"/>
    <xf numFmtId="0" fontId="47" fillId="0" borderId="0" applyNumberFormat="0" applyBorder="0" applyProtection="0"/>
    <xf numFmtId="0" fontId="45" fillId="0" borderId="0" applyNumberFormat="0" applyBorder="0" applyProtection="0"/>
    <xf numFmtId="0" fontId="45" fillId="0" borderId="0"/>
    <xf numFmtId="0" fontId="48" fillId="0" borderId="0" applyNumberFormat="0" applyBorder="0" applyProtection="0"/>
    <xf numFmtId="165" fontId="45" fillId="0" borderId="0"/>
    <xf numFmtId="165" fontId="47" fillId="0" borderId="0" applyBorder="0" applyProtection="0"/>
    <xf numFmtId="0" fontId="45" fillId="0" borderId="0" applyBorder="0" applyProtection="0"/>
    <xf numFmtId="0" fontId="45" fillId="0" borderId="0"/>
    <xf numFmtId="0" fontId="48" fillId="0" borderId="0" applyBorder="0" applyProtection="0"/>
    <xf numFmtId="0" fontId="11" fillId="0" borderId="0"/>
    <xf numFmtId="0" fontId="41" fillId="0" borderId="0" applyNumberFormat="0" applyBorder="0" applyProtection="0">
      <alignment vertical="top" wrapText="1"/>
    </xf>
    <xf numFmtId="9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9" fillId="0" borderId="0" applyBorder="0" applyProtection="0"/>
    <xf numFmtId="0" fontId="19" fillId="0" borderId="0" applyNumberFormat="0" applyBorder="0" applyProtection="0"/>
    <xf numFmtId="9" fontId="35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10">
    <xf numFmtId="0" fontId="0" fillId="0" borderId="0" xfId="0"/>
    <xf numFmtId="0" fontId="50" fillId="0" borderId="0" xfId="0" applyFont="1" applyAlignment="1">
      <alignment vertical="center"/>
    </xf>
    <xf numFmtId="0" fontId="50" fillId="0" borderId="0" xfId="86" applyFont="1" applyAlignment="1">
      <alignment horizontal="center" vertical="center"/>
    </xf>
    <xf numFmtId="0" fontId="49" fillId="11" borderId="0" xfId="86" applyFont="1" applyFill="1" applyAlignment="1">
      <alignment horizontal="center" vertical="center" wrapText="1"/>
    </xf>
    <xf numFmtId="0" fontId="50" fillId="11" borderId="0" xfId="0" applyFont="1" applyFill="1" applyAlignment="1">
      <alignment vertical="center"/>
    </xf>
    <xf numFmtId="0" fontId="49" fillId="0" borderId="0" xfId="86" applyFont="1" applyAlignment="1">
      <alignment horizontal="center" vertical="center" wrapText="1"/>
    </xf>
    <xf numFmtId="0" fontId="49" fillId="0" borderId="0" xfId="0" applyFont="1" applyAlignment="1">
      <alignment vertical="center"/>
    </xf>
    <xf numFmtId="167" fontId="50" fillId="0" borderId="0" xfId="0" applyNumberFormat="1" applyFont="1" applyAlignment="1">
      <alignment vertical="center"/>
    </xf>
    <xf numFmtId="10" fontId="50" fillId="0" borderId="0" xfId="0" applyNumberFormat="1" applyFont="1" applyAlignment="1">
      <alignment horizontal="center" vertical="center"/>
    </xf>
    <xf numFmtId="0" fontId="49" fillId="11" borderId="0" xfId="0" applyFont="1" applyFill="1" applyAlignment="1">
      <alignment vertical="center"/>
    </xf>
    <xf numFmtId="0" fontId="49" fillId="0" borderId="0" xfId="86" applyFont="1" applyAlignment="1">
      <alignment vertical="center"/>
    </xf>
    <xf numFmtId="167" fontId="50" fillId="0" borderId="15" xfId="87" applyNumberFormat="1" applyFont="1" applyBorder="1" applyAlignment="1">
      <alignment vertical="center" wrapText="1"/>
    </xf>
    <xf numFmtId="0" fontId="49" fillId="0" borderId="0" xfId="0" applyFont="1" applyAlignment="1">
      <alignment vertical="center" wrapText="1"/>
    </xf>
    <xf numFmtId="0" fontId="49" fillId="0" borderId="0" xfId="0" applyFont="1" applyAlignment="1">
      <alignment horizontal="left"/>
    </xf>
    <xf numFmtId="0" fontId="50" fillId="11" borderId="0" xfId="0" applyFont="1" applyFill="1" applyAlignment="1">
      <alignment horizontal="center"/>
    </xf>
    <xf numFmtId="0" fontId="50" fillId="0" borderId="0" xfId="0" applyFont="1" applyAlignment="1">
      <alignment horizontal="center" wrapText="1"/>
    </xf>
    <xf numFmtId="0" fontId="49" fillId="0" borderId="0" xfId="0" applyFont="1" applyAlignment="1">
      <alignment horizontal="center" wrapText="1"/>
    </xf>
    <xf numFmtId="0" fontId="50" fillId="0" borderId="0" xfId="0" applyFont="1"/>
    <xf numFmtId="167" fontId="50" fillId="0" borderId="0" xfId="0" applyNumberFormat="1" applyFont="1"/>
    <xf numFmtId="0" fontId="49" fillId="0" borderId="0" xfId="0" applyFont="1"/>
    <xf numFmtId="165" fontId="50" fillId="0" borderId="0" xfId="0" applyNumberFormat="1" applyFont="1"/>
    <xf numFmtId="0" fontId="51" fillId="0" borderId="0" xfId="0" applyFont="1"/>
    <xf numFmtId="0" fontId="51" fillId="0" borderId="0" xfId="0" applyFont="1" applyAlignment="1">
      <alignment vertical="center"/>
    </xf>
    <xf numFmtId="0" fontId="54" fillId="15" borderId="17" xfId="86" applyFont="1" applyFill="1" applyBorder="1" applyAlignment="1">
      <alignment horizontal="center" vertical="center"/>
    </xf>
    <xf numFmtId="0" fontId="49" fillId="10" borderId="21" xfId="86" applyFont="1" applyFill="1" applyBorder="1" applyAlignment="1">
      <alignment horizontal="center" vertical="center" wrapText="1"/>
    </xf>
    <xf numFmtId="167" fontId="49" fillId="10" borderId="21" xfId="86" applyNumberFormat="1" applyFont="1" applyFill="1" applyBorder="1" applyAlignment="1">
      <alignment horizontal="center" vertical="center" wrapText="1"/>
    </xf>
    <xf numFmtId="10" fontId="49" fillId="10" borderId="14" xfId="86" applyNumberFormat="1" applyFont="1" applyFill="1" applyBorder="1" applyAlignment="1">
      <alignment horizontal="center" vertical="center" wrapText="1"/>
    </xf>
    <xf numFmtId="167" fontId="49" fillId="10" borderId="14" xfId="86" applyNumberFormat="1" applyFont="1" applyFill="1" applyBorder="1" applyAlignment="1">
      <alignment horizontal="center" vertical="center" wrapText="1"/>
    </xf>
    <xf numFmtId="0" fontId="49" fillId="10" borderId="14" xfId="36" applyFont="1" applyFill="1" applyBorder="1" applyAlignment="1">
      <alignment horizontal="center" vertical="center" wrapText="1"/>
    </xf>
    <xf numFmtId="0" fontId="54" fillId="15" borderId="15" xfId="86" applyFont="1" applyFill="1" applyBorder="1" applyAlignment="1">
      <alignment horizontal="center" vertical="center" wrapText="1"/>
    </xf>
    <xf numFmtId="0" fontId="55" fillId="0" borderId="3" xfId="0" applyFont="1" applyBorder="1" applyAlignment="1">
      <alignment horizontal="left" wrapText="1"/>
    </xf>
    <xf numFmtId="0" fontId="56" fillId="0" borderId="2" xfId="89" applyFont="1" applyBorder="1" applyAlignment="1">
      <alignment horizontal="center" vertical="center" wrapText="1"/>
    </xf>
    <xf numFmtId="167" fontId="55" fillId="0" borderId="2" xfId="107" applyNumberFormat="1" applyFont="1" applyBorder="1" applyAlignment="1">
      <alignment horizontal="center" vertical="center" wrapText="1"/>
    </xf>
    <xf numFmtId="167" fontId="55" fillId="0" borderId="15" xfId="0" applyNumberFormat="1" applyFont="1" applyBorder="1" applyAlignment="1" applyProtection="1">
      <alignment horizontal="right" vertical="center" wrapText="1"/>
      <protection locked="0"/>
    </xf>
    <xf numFmtId="165" fontId="55" fillId="11" borderId="15" xfId="86" applyNumberFormat="1" applyFont="1" applyFill="1" applyBorder="1" applyAlignment="1" applyProtection="1">
      <alignment horizontal="right" vertical="center" wrapText="1"/>
      <protection locked="0"/>
    </xf>
    <xf numFmtId="166" fontId="57" fillId="11" borderId="15" xfId="86" applyNumberFormat="1" applyFont="1" applyFill="1" applyBorder="1" applyAlignment="1" applyProtection="1">
      <alignment horizontal="center" vertical="center" wrapText="1"/>
      <protection locked="0"/>
    </xf>
    <xf numFmtId="167" fontId="55" fillId="0" borderId="2" xfId="0" applyNumberFormat="1" applyFont="1" applyBorder="1" applyAlignment="1">
      <alignment horizontal="center" vertical="center" wrapText="1"/>
    </xf>
    <xf numFmtId="0" fontId="57" fillId="11" borderId="15" xfId="86" applyFont="1" applyFill="1" applyBorder="1" applyAlignment="1" applyProtection="1">
      <alignment horizontal="center" vertical="center" wrapText="1"/>
      <protection locked="0"/>
    </xf>
    <xf numFmtId="0" fontId="57" fillId="11" borderId="14" xfId="86" applyFont="1" applyFill="1" applyBorder="1" applyAlignment="1" applyProtection="1">
      <alignment horizontal="center" vertical="center" wrapText="1"/>
      <protection locked="0"/>
    </xf>
    <xf numFmtId="0" fontId="57" fillId="11" borderId="21" xfId="86" applyFont="1" applyFill="1" applyBorder="1" applyAlignment="1" applyProtection="1">
      <alignment horizontal="center" vertical="center" wrapText="1"/>
      <protection locked="0"/>
    </xf>
    <xf numFmtId="0" fontId="55" fillId="3" borderId="3" xfId="78" applyFont="1" applyFill="1" applyBorder="1" applyAlignment="1">
      <alignment horizontal="left" vertical="center" wrapText="1"/>
    </xf>
    <xf numFmtId="0" fontId="57" fillId="11" borderId="3" xfId="86" applyFont="1" applyFill="1" applyBorder="1" applyAlignment="1" applyProtection="1">
      <alignment horizontal="center" vertical="center" wrapText="1"/>
      <protection locked="0"/>
    </xf>
    <xf numFmtId="0" fontId="56" fillId="0" borderId="2" xfId="142" applyFont="1" applyBorder="1" applyAlignment="1">
      <alignment horizontal="center" vertical="center"/>
    </xf>
    <xf numFmtId="172" fontId="55" fillId="0" borderId="2" xfId="137" applyNumberFormat="1" applyFont="1" applyBorder="1" applyAlignment="1">
      <alignment horizontal="center" vertical="center"/>
    </xf>
    <xf numFmtId="172" fontId="55" fillId="0" borderId="5" xfId="137" applyNumberFormat="1" applyFont="1" applyBorder="1" applyAlignment="1">
      <alignment horizontal="center" vertical="center"/>
    </xf>
    <xf numFmtId="0" fontId="54" fillId="13" borderId="3" xfId="0" applyFont="1" applyFill="1" applyBorder="1" applyAlignment="1">
      <alignment horizontal="center" vertical="center"/>
    </xf>
    <xf numFmtId="0" fontId="55" fillId="0" borderId="3" xfId="0" applyFont="1" applyBorder="1" applyAlignment="1">
      <alignment vertical="center" wrapText="1"/>
    </xf>
    <xf numFmtId="172" fontId="55" fillId="0" borderId="3" xfId="137" applyNumberFormat="1" applyFont="1" applyBorder="1" applyAlignment="1">
      <alignment horizontal="center" vertical="center"/>
    </xf>
    <xf numFmtId="0" fontId="50" fillId="0" borderId="3" xfId="0" applyFont="1" applyBorder="1" applyAlignment="1">
      <alignment vertical="center" wrapText="1"/>
    </xf>
    <xf numFmtId="0" fontId="50" fillId="0" borderId="0" xfId="0" applyFont="1" applyAlignment="1">
      <alignment vertical="center" wrapText="1"/>
    </xf>
    <xf numFmtId="172" fontId="55" fillId="0" borderId="1" xfId="137" applyNumberFormat="1" applyFont="1" applyBorder="1" applyAlignment="1">
      <alignment horizontal="center" vertical="center"/>
    </xf>
    <xf numFmtId="167" fontId="55" fillId="0" borderId="3" xfId="0" applyNumberFormat="1" applyFont="1" applyBorder="1" applyAlignment="1">
      <alignment vertical="center" wrapText="1"/>
    </xf>
    <xf numFmtId="0" fontId="56" fillId="3" borderId="2" xfId="142" applyFont="1" applyFill="1" applyBorder="1" applyAlignment="1">
      <alignment horizontal="center" vertical="center"/>
    </xf>
    <xf numFmtId="172" fontId="55" fillId="3" borderId="2" xfId="137" applyNumberFormat="1" applyFont="1" applyFill="1" applyBorder="1" applyAlignment="1">
      <alignment horizontal="center" vertical="center"/>
    </xf>
    <xf numFmtId="172" fontId="54" fillId="0" borderId="3" xfId="0" applyNumberFormat="1" applyFont="1" applyBorder="1" applyAlignment="1">
      <alignment horizontal="right" vertical="center"/>
    </xf>
    <xf numFmtId="10" fontId="55" fillId="13" borderId="3" xfId="0" applyNumberFormat="1" applyFont="1" applyFill="1" applyBorder="1"/>
    <xf numFmtId="0" fontId="55" fillId="13" borderId="3" xfId="0" applyFont="1" applyFill="1" applyBorder="1"/>
    <xf numFmtId="167" fontId="50" fillId="0" borderId="0" xfId="0" applyNumberFormat="1" applyFont="1" applyAlignment="1">
      <alignment vertical="center" wrapText="1"/>
    </xf>
    <xf numFmtId="10" fontId="50" fillId="0" borderId="0" xfId="0" applyNumberFormat="1" applyFont="1" applyAlignment="1">
      <alignment horizontal="center" vertical="center" wrapText="1"/>
    </xf>
    <xf numFmtId="169" fontId="50" fillId="0" borderId="0" xfId="0" applyNumberFormat="1" applyFont="1" applyAlignment="1">
      <alignment vertical="center"/>
    </xf>
    <xf numFmtId="0" fontId="55" fillId="0" borderId="0" xfId="0" applyFont="1"/>
    <xf numFmtId="0" fontId="54" fillId="13" borderId="3" xfId="0" applyFont="1" applyFill="1" applyBorder="1" applyAlignment="1">
      <alignment horizontal="left" vertical="center"/>
    </xf>
    <xf numFmtId="0" fontId="54" fillId="13" borderId="3" xfId="0" applyFont="1" applyFill="1" applyBorder="1" applyAlignment="1">
      <alignment horizontal="center" vertical="center" wrapText="1"/>
    </xf>
    <xf numFmtId="10" fontId="54" fillId="13" borderId="3" xfId="0" applyNumberFormat="1" applyFont="1" applyFill="1" applyBorder="1" applyAlignment="1">
      <alignment horizontal="center" vertical="center" wrapText="1"/>
    </xf>
    <xf numFmtId="172" fontId="55" fillId="0" borderId="3" xfId="0" applyNumberFormat="1" applyFont="1" applyBorder="1" applyAlignment="1">
      <alignment horizontal="right" vertical="center"/>
    </xf>
    <xf numFmtId="9" fontId="55" fillId="0" borderId="3" xfId="0" applyNumberFormat="1" applyFont="1" applyBorder="1" applyAlignment="1">
      <alignment horizontal="center" vertical="center"/>
    </xf>
    <xf numFmtId="0" fontId="55" fillId="0" borderId="3" xfId="0" applyFont="1" applyBorder="1"/>
    <xf numFmtId="10" fontId="55" fillId="0" borderId="0" xfId="0" applyNumberFormat="1" applyFont="1"/>
    <xf numFmtId="0" fontId="49" fillId="10" borderId="15" xfId="86" applyFont="1" applyFill="1" applyBorder="1" applyAlignment="1">
      <alignment horizontal="center" vertical="center"/>
    </xf>
    <xf numFmtId="0" fontId="49" fillId="10" borderId="14" xfId="86" applyFont="1" applyFill="1" applyBorder="1" applyAlignment="1">
      <alignment horizontal="center" vertical="center" wrapText="1"/>
    </xf>
    <xf numFmtId="9" fontId="49" fillId="10" borderId="14" xfId="46" applyFont="1" applyFill="1" applyBorder="1" applyAlignment="1">
      <alignment horizontal="center" vertical="center" wrapText="1"/>
    </xf>
    <xf numFmtId="168" fontId="49" fillId="10" borderId="14" xfId="86" applyNumberFormat="1" applyFont="1" applyFill="1" applyBorder="1" applyAlignment="1">
      <alignment horizontal="center" vertical="center" wrapText="1"/>
    </xf>
    <xf numFmtId="0" fontId="55" fillId="0" borderId="3" xfId="0" applyFont="1" applyBorder="1" applyAlignment="1">
      <alignment horizontal="left" vertical="center" wrapText="1"/>
    </xf>
    <xf numFmtId="167" fontId="50" fillId="0" borderId="15" xfId="86" applyNumberFormat="1" applyFont="1" applyBorder="1" applyAlignment="1" applyProtection="1">
      <alignment horizontal="right" vertical="center"/>
      <protection locked="0"/>
    </xf>
    <xf numFmtId="165" fontId="50" fillId="11" borderId="15" xfId="86" applyNumberFormat="1" applyFont="1" applyFill="1" applyBorder="1" applyAlignment="1" applyProtection="1">
      <alignment horizontal="right" vertical="center"/>
      <protection locked="0"/>
    </xf>
    <xf numFmtId="166" fontId="57" fillId="11" borderId="15" xfId="86" applyNumberFormat="1" applyFont="1" applyFill="1" applyBorder="1" applyAlignment="1" applyProtection="1">
      <alignment horizontal="center" vertical="center"/>
      <protection locked="0"/>
    </xf>
    <xf numFmtId="0" fontId="50" fillId="0" borderId="0" xfId="0" applyFont="1" applyAlignment="1">
      <alignment horizontal="center" vertical="center"/>
    </xf>
    <xf numFmtId="9" fontId="50" fillId="0" borderId="0" xfId="46" applyFont="1"/>
    <xf numFmtId="0" fontId="56" fillId="0" borderId="2" xfId="0" applyFont="1" applyBorder="1" applyAlignment="1">
      <alignment horizontal="center" vertical="center"/>
    </xf>
    <xf numFmtId="0" fontId="56" fillId="0" borderId="5" xfId="0" applyFont="1" applyBorder="1" applyAlignment="1">
      <alignment horizontal="center" vertical="center"/>
    </xf>
    <xf numFmtId="0" fontId="54" fillId="13" borderId="12" xfId="0" applyFont="1" applyFill="1" applyBorder="1" applyAlignment="1">
      <alignment horizontal="center" vertical="center"/>
    </xf>
    <xf numFmtId="0" fontId="55" fillId="0" borderId="12" xfId="0" applyFont="1" applyBorder="1" applyAlignment="1">
      <alignment horizontal="left" vertical="center" wrapText="1"/>
    </xf>
    <xf numFmtId="0" fontId="56" fillId="0" borderId="7" xfId="0" applyFont="1" applyBorder="1" applyAlignment="1">
      <alignment horizontal="center" vertical="center"/>
    </xf>
    <xf numFmtId="172" fontId="55" fillId="0" borderId="12" xfId="0" applyNumberFormat="1" applyFont="1" applyBorder="1" applyAlignment="1">
      <alignment horizontal="right" vertical="center"/>
    </xf>
    <xf numFmtId="49" fontId="52" fillId="13" borderId="3" xfId="0" applyNumberFormat="1" applyFont="1" applyFill="1" applyBorder="1" applyAlignment="1">
      <alignment horizontal="center" vertical="center"/>
    </xf>
    <xf numFmtId="49" fontId="52" fillId="13" borderId="3" xfId="0" applyNumberFormat="1" applyFont="1" applyFill="1" applyBorder="1" applyAlignment="1">
      <alignment horizontal="center" vertical="center" wrapText="1"/>
    </xf>
    <xf numFmtId="0" fontId="49" fillId="10" borderId="3" xfId="36" applyFont="1" applyFill="1" applyBorder="1" applyAlignment="1">
      <alignment horizontal="center" vertical="center" wrapText="1"/>
    </xf>
    <xf numFmtId="0" fontId="52" fillId="13" borderId="1" xfId="0" applyFont="1" applyFill="1" applyBorder="1" applyAlignment="1">
      <alignment horizontal="center" vertical="center"/>
    </xf>
    <xf numFmtId="0" fontId="51" fillId="0" borderId="3" xfId="0" applyFont="1" applyBorder="1" applyAlignment="1">
      <alignment vertical="center" wrapText="1"/>
    </xf>
    <xf numFmtId="0" fontId="56" fillId="3" borderId="11" xfId="98" applyFont="1" applyFill="1" applyBorder="1" applyAlignment="1">
      <alignment horizontal="center" vertical="center" wrapText="1"/>
    </xf>
    <xf numFmtId="167" fontId="56" fillId="12" borderId="1" xfId="0" applyNumberFormat="1" applyFont="1" applyFill="1" applyBorder="1" applyAlignment="1">
      <alignment horizontal="right" vertical="center" wrapText="1"/>
    </xf>
    <xf numFmtId="9" fontId="56" fillId="3" borderId="2" xfId="104" applyNumberFormat="1" applyFont="1" applyFill="1" applyBorder="1" applyAlignment="1">
      <alignment horizontal="center" vertical="center" wrapText="1"/>
    </xf>
    <xf numFmtId="174" fontId="56" fillId="12" borderId="1" xfId="0" applyNumberFormat="1" applyFont="1" applyFill="1" applyBorder="1" applyAlignment="1">
      <alignment horizontal="right" vertical="center"/>
    </xf>
    <xf numFmtId="49" fontId="58" fillId="12" borderId="1" xfId="0" applyNumberFormat="1" applyFont="1" applyFill="1" applyBorder="1" applyAlignment="1">
      <alignment horizontal="center" vertical="center"/>
    </xf>
    <xf numFmtId="0" fontId="52" fillId="13" borderId="2" xfId="0" applyFont="1" applyFill="1" applyBorder="1" applyAlignment="1">
      <alignment horizontal="center" vertical="center"/>
    </xf>
    <xf numFmtId="0" fontId="51" fillId="11" borderId="14" xfId="104" applyFont="1" applyFill="1" applyBorder="1" applyAlignment="1">
      <alignment horizontal="left" vertical="center" wrapText="1"/>
    </xf>
    <xf numFmtId="0" fontId="56" fillId="3" borderId="2" xfId="98" applyFont="1" applyFill="1" applyBorder="1" applyAlignment="1">
      <alignment horizontal="center" vertical="center" wrapText="1"/>
    </xf>
    <xf numFmtId="167" fontId="56" fillId="12" borderId="2" xfId="0" applyNumberFormat="1" applyFont="1" applyFill="1" applyBorder="1" applyAlignment="1">
      <alignment horizontal="right" vertical="center" wrapText="1"/>
    </xf>
    <xf numFmtId="49" fontId="58" fillId="12" borderId="2" xfId="0" applyNumberFormat="1" applyFont="1" applyFill="1" applyBorder="1" applyAlignment="1">
      <alignment horizontal="center" vertical="center"/>
    </xf>
    <xf numFmtId="0" fontId="51" fillId="11" borderId="15" xfId="104" applyFont="1" applyFill="1" applyBorder="1" applyAlignment="1">
      <alignment horizontal="left" vertical="center" wrapText="1"/>
    </xf>
    <xf numFmtId="0" fontId="51" fillId="0" borderId="15" xfId="0" applyFont="1" applyBorder="1" applyAlignment="1">
      <alignment vertical="center" wrapText="1"/>
    </xf>
    <xf numFmtId="0" fontId="52" fillId="13" borderId="5" xfId="0" applyFont="1" applyFill="1" applyBorder="1" applyAlignment="1">
      <alignment horizontal="center" vertical="center"/>
    </xf>
    <xf numFmtId="0" fontId="56" fillId="3" borderId="5" xfId="98" applyFont="1" applyFill="1" applyBorder="1" applyAlignment="1">
      <alignment horizontal="center" vertical="center" wrapText="1"/>
    </xf>
    <xf numFmtId="174" fontId="56" fillId="12" borderId="2" xfId="0" applyNumberFormat="1" applyFont="1" applyFill="1" applyBorder="1" applyAlignment="1">
      <alignment horizontal="right" vertical="center"/>
    </xf>
    <xf numFmtId="0" fontId="52" fillId="13" borderId="3" xfId="0" applyFont="1" applyFill="1" applyBorder="1" applyAlignment="1">
      <alignment horizontal="center" vertical="center"/>
    </xf>
    <xf numFmtId="0" fontId="51" fillId="0" borderId="24" xfId="0" applyFont="1" applyBorder="1" applyAlignment="1">
      <alignment vertical="center" wrapText="1"/>
    </xf>
    <xf numFmtId="9" fontId="56" fillId="3" borderId="3" xfId="104" applyNumberFormat="1" applyFont="1" applyFill="1" applyBorder="1" applyAlignment="1">
      <alignment horizontal="center" vertical="center" wrapText="1"/>
    </xf>
    <xf numFmtId="49" fontId="58" fillId="12" borderId="5" xfId="0" applyNumberFormat="1" applyFont="1" applyFill="1" applyBorder="1" applyAlignment="1">
      <alignment horizontal="center" vertical="center"/>
    </xf>
    <xf numFmtId="0" fontId="49" fillId="10" borderId="17" xfId="86" applyFont="1" applyFill="1" applyBorder="1" applyAlignment="1">
      <alignment horizontal="center" vertical="center"/>
    </xf>
    <xf numFmtId="0" fontId="50" fillId="0" borderId="0" xfId="0" applyFont="1" applyAlignment="1">
      <alignment horizontal="center"/>
    </xf>
    <xf numFmtId="165" fontId="50" fillId="0" borderId="0" xfId="0" applyNumberFormat="1" applyFont="1" applyAlignment="1">
      <alignment horizontal="center"/>
    </xf>
    <xf numFmtId="10" fontId="50" fillId="0" borderId="0" xfId="0" applyNumberFormat="1" applyFont="1"/>
    <xf numFmtId="0" fontId="49" fillId="10" borderId="15" xfId="0" applyFont="1" applyFill="1" applyBorder="1" applyAlignment="1">
      <alignment horizontal="center" vertical="center"/>
    </xf>
    <xf numFmtId="167" fontId="49" fillId="10" borderId="21" xfId="0" applyNumberFormat="1" applyFont="1" applyFill="1" applyBorder="1" applyAlignment="1">
      <alignment horizontal="center" vertical="center" wrapText="1"/>
    </xf>
    <xf numFmtId="0" fontId="49" fillId="10" borderId="14" xfId="0" applyFont="1" applyFill="1" applyBorder="1" applyAlignment="1">
      <alignment horizontal="center" vertical="center" wrapText="1"/>
    </xf>
    <xf numFmtId="167" fontId="49" fillId="10" borderId="14" xfId="0" applyNumberFormat="1" applyFont="1" applyFill="1" applyBorder="1" applyAlignment="1">
      <alignment horizontal="center" vertical="center" wrapText="1"/>
    </xf>
    <xf numFmtId="9" fontId="56" fillId="0" borderId="11" xfId="46" applyFont="1" applyBorder="1" applyAlignment="1">
      <alignment horizontal="center" vertical="center"/>
    </xf>
    <xf numFmtId="172" fontId="56" fillId="3" borderId="2" xfId="104" applyNumberFormat="1" applyFont="1" applyFill="1" applyBorder="1" applyAlignment="1" applyProtection="1">
      <alignment horizontal="right" vertical="center"/>
      <protection locked="0"/>
    </xf>
    <xf numFmtId="9" fontId="56" fillId="0" borderId="7" xfId="46" applyFont="1" applyBorder="1" applyAlignment="1">
      <alignment horizontal="center" vertical="center"/>
    </xf>
    <xf numFmtId="9" fontId="50" fillId="0" borderId="0" xfId="46" applyFont="1" applyAlignment="1">
      <alignment vertical="center"/>
    </xf>
    <xf numFmtId="165" fontId="49" fillId="10" borderId="14" xfId="0" applyNumberFormat="1" applyFont="1" applyFill="1" applyBorder="1" applyAlignment="1">
      <alignment horizontal="center" vertical="center" wrapText="1"/>
    </xf>
    <xf numFmtId="0" fontId="50" fillId="0" borderId="15" xfId="0" applyFont="1" applyBorder="1" applyAlignment="1">
      <alignment vertical="center" wrapText="1"/>
    </xf>
    <xf numFmtId="167" fontId="50" fillId="0" borderId="15" xfId="0" applyNumberFormat="1" applyFont="1" applyBorder="1" applyAlignment="1">
      <alignment horizontal="right" vertical="center" wrapText="1"/>
    </xf>
    <xf numFmtId="9" fontId="49" fillId="10" borderId="3" xfId="46" applyFont="1" applyFill="1" applyBorder="1" applyAlignment="1">
      <alignment horizontal="center" vertical="center" wrapText="1"/>
    </xf>
    <xf numFmtId="0" fontId="50" fillId="0" borderId="15" xfId="0" applyFont="1" applyBorder="1" applyAlignment="1">
      <alignment horizontal="left" vertical="center" wrapText="1"/>
    </xf>
    <xf numFmtId="0" fontId="50" fillId="0" borderId="15" xfId="90" applyFont="1" applyBorder="1" applyAlignment="1">
      <alignment vertical="center" wrapText="1"/>
    </xf>
    <xf numFmtId="167" fontId="50" fillId="0" borderId="20" xfId="87" applyNumberFormat="1" applyFont="1" applyBorder="1" applyAlignment="1">
      <alignment horizontal="right" vertical="center" wrapText="1"/>
    </xf>
    <xf numFmtId="167" fontId="50" fillId="0" borderId="15" xfId="0" applyNumberFormat="1" applyFont="1" applyBorder="1" applyAlignment="1" applyProtection="1">
      <alignment horizontal="right" vertical="center"/>
      <protection locked="0"/>
    </xf>
    <xf numFmtId="9" fontId="50" fillId="0" borderId="23" xfId="87" applyNumberFormat="1" applyFont="1" applyBorder="1" applyAlignment="1">
      <alignment horizontal="center" vertical="center" wrapText="1"/>
    </xf>
    <xf numFmtId="167" fontId="50" fillId="0" borderId="15" xfId="87" applyNumberFormat="1" applyFont="1" applyBorder="1" applyAlignment="1">
      <alignment horizontal="right" vertical="center" wrapText="1"/>
    </xf>
    <xf numFmtId="9" fontId="50" fillId="0" borderId="15" xfId="87" applyNumberFormat="1" applyFont="1" applyBorder="1" applyAlignment="1">
      <alignment horizontal="center" vertical="center" wrapText="1"/>
    </xf>
    <xf numFmtId="0" fontId="49" fillId="10" borderId="16" xfId="86" applyFont="1" applyFill="1" applyBorder="1" applyAlignment="1">
      <alignment horizontal="center" vertical="center"/>
    </xf>
    <xf numFmtId="0" fontId="50" fillId="11" borderId="14" xfId="78" applyFont="1" applyFill="1" applyBorder="1" applyAlignment="1">
      <alignment vertical="center" wrapText="1"/>
    </xf>
    <xf numFmtId="167" fontId="50" fillId="0" borderId="16" xfId="87" applyNumberFormat="1" applyFont="1" applyBorder="1" applyAlignment="1">
      <alignment horizontal="right" vertical="center" wrapText="1"/>
    </xf>
    <xf numFmtId="9" fontId="50" fillId="0" borderId="16" xfId="87" applyNumberFormat="1" applyFont="1" applyBorder="1" applyAlignment="1">
      <alignment horizontal="center" vertical="center" wrapText="1"/>
    </xf>
    <xf numFmtId="0" fontId="56" fillId="0" borderId="2" xfId="39" applyFont="1" applyBorder="1" applyAlignment="1">
      <alignment horizontal="center" vertical="center"/>
    </xf>
    <xf numFmtId="0" fontId="51" fillId="0" borderId="0" xfId="0" applyFont="1" applyAlignment="1">
      <alignment vertical="center" wrapText="1"/>
    </xf>
    <xf numFmtId="0" fontId="56" fillId="0" borderId="2" xfId="98" applyFont="1" applyBorder="1" applyAlignment="1">
      <alignment horizontal="center" vertical="center" wrapText="1"/>
    </xf>
    <xf numFmtId="170" fontId="56" fillId="0" borderId="2" xfId="104" applyNumberFormat="1" applyFont="1" applyBorder="1" applyAlignment="1">
      <alignment horizontal="center" vertical="center"/>
    </xf>
    <xf numFmtId="167" fontId="56" fillId="0" borderId="2" xfId="90" applyNumberFormat="1" applyFont="1" applyBorder="1" applyAlignment="1">
      <alignment horizontal="right" vertical="center"/>
    </xf>
    <xf numFmtId="172" fontId="56" fillId="0" borderId="2" xfId="0" applyNumberFormat="1" applyFont="1" applyBorder="1" applyAlignment="1" applyProtection="1">
      <alignment horizontal="right" vertical="center"/>
      <protection locked="0"/>
    </xf>
    <xf numFmtId="9" fontId="56" fillId="0" borderId="2" xfId="90" applyNumberFormat="1" applyFont="1" applyBorder="1" applyAlignment="1">
      <alignment horizontal="center" vertical="center" wrapText="1"/>
    </xf>
    <xf numFmtId="165" fontId="49" fillId="10" borderId="14" xfId="86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50" fillId="0" borderId="17" xfId="104" applyFont="1" applyBorder="1" applyAlignment="1">
      <alignment vertical="center" wrapText="1"/>
    </xf>
    <xf numFmtId="0" fontId="49" fillId="10" borderId="15" xfId="0" applyFont="1" applyFill="1" applyBorder="1" applyAlignment="1">
      <alignment horizontal="center" vertical="center" wrapText="1"/>
    </xf>
    <xf numFmtId="0" fontId="59" fillId="10" borderId="14" xfId="0" applyFont="1" applyFill="1" applyBorder="1" applyAlignment="1">
      <alignment horizontal="center" vertical="center" wrapText="1"/>
    </xf>
    <xf numFmtId="0" fontId="59" fillId="10" borderId="15" xfId="0" applyFont="1" applyFill="1" applyBorder="1" applyAlignment="1">
      <alignment horizontal="center" vertical="center"/>
    </xf>
    <xf numFmtId="0" fontId="51" fillId="0" borderId="15" xfId="0" applyFont="1" applyBorder="1" applyAlignment="1">
      <alignment horizontal="left" vertical="center" wrapText="1"/>
    </xf>
    <xf numFmtId="167" fontId="56" fillId="0" borderId="2" xfId="0" applyNumberFormat="1" applyFont="1" applyBorder="1" applyAlignment="1">
      <alignment horizontal="center" vertical="center"/>
    </xf>
    <xf numFmtId="9" fontId="56" fillId="0" borderId="2" xfId="157" applyFont="1" applyBorder="1" applyAlignment="1">
      <alignment horizontal="center" vertical="center"/>
    </xf>
    <xf numFmtId="0" fontId="51" fillId="0" borderId="17" xfId="0" applyFont="1" applyBorder="1" applyAlignment="1">
      <alignment horizontal="left" vertical="center" wrapText="1"/>
    </xf>
    <xf numFmtId="9" fontId="56" fillId="0" borderId="5" xfId="157" applyFont="1" applyBorder="1" applyAlignment="1">
      <alignment horizontal="center" vertical="center"/>
    </xf>
    <xf numFmtId="167" fontId="56" fillId="0" borderId="5" xfId="0" applyNumberFormat="1" applyFont="1" applyBorder="1" applyAlignment="1">
      <alignment horizontal="center" vertical="center"/>
    </xf>
    <xf numFmtId="165" fontId="50" fillId="0" borderId="0" xfId="0" applyNumberFormat="1" applyFont="1" applyAlignment="1">
      <alignment vertical="center"/>
    </xf>
    <xf numFmtId="0" fontId="50" fillId="0" borderId="15" xfId="104" applyFont="1" applyBorder="1" applyAlignment="1">
      <alignment horizontal="left" vertical="center" wrapText="1"/>
    </xf>
    <xf numFmtId="0" fontId="49" fillId="10" borderId="21" xfId="86" applyFont="1" applyFill="1" applyBorder="1" applyAlignment="1">
      <alignment horizontal="left" vertical="center" wrapText="1"/>
    </xf>
    <xf numFmtId="0" fontId="49" fillId="10" borderId="15" xfId="0" applyFont="1" applyFill="1" applyBorder="1" applyAlignment="1" applyProtection="1">
      <alignment horizontal="center" vertical="center" wrapText="1"/>
      <protection locked="0"/>
    </xf>
    <xf numFmtId="1" fontId="51" fillId="0" borderId="2" xfId="0" applyNumberFormat="1" applyFont="1" applyBorder="1" applyAlignment="1">
      <alignment horizontal="left" vertical="center" wrapText="1"/>
    </xf>
    <xf numFmtId="1" fontId="56" fillId="0" borderId="2" xfId="0" applyNumberFormat="1" applyFont="1" applyBorder="1" applyAlignment="1">
      <alignment horizontal="center" vertical="center" wrapText="1"/>
    </xf>
    <xf numFmtId="1" fontId="50" fillId="0" borderId="15" xfId="0" applyNumberFormat="1" applyFont="1" applyBorder="1" applyAlignment="1">
      <alignment horizontal="center" vertical="center" wrapText="1"/>
    </xf>
    <xf numFmtId="167" fontId="51" fillId="0" borderId="15" xfId="107" applyNumberFormat="1" applyFont="1" applyBorder="1" applyAlignment="1">
      <alignment horizontal="right" vertical="center" wrapText="1"/>
    </xf>
    <xf numFmtId="167" fontId="50" fillId="0" borderId="17" xfId="87" applyNumberFormat="1" applyFont="1" applyBorder="1" applyAlignment="1" applyProtection="1">
      <alignment horizontal="right" vertical="center" wrapText="1"/>
      <protection locked="0"/>
    </xf>
    <xf numFmtId="9" fontId="50" fillId="0" borderId="17" xfId="46" applyFont="1" applyBorder="1" applyAlignment="1">
      <alignment horizontal="center" vertical="center" wrapText="1"/>
    </xf>
    <xf numFmtId="9" fontId="50" fillId="0" borderId="15" xfId="46" applyFont="1" applyBorder="1" applyAlignment="1">
      <alignment horizontal="center" vertical="center" wrapText="1"/>
    </xf>
    <xf numFmtId="167" fontId="50" fillId="0" borderId="0" xfId="0" applyNumberFormat="1" applyFont="1" applyAlignment="1">
      <alignment horizontal="center"/>
    </xf>
    <xf numFmtId="9" fontId="50" fillId="0" borderId="0" xfId="46" applyFont="1" applyAlignment="1">
      <alignment horizontal="center"/>
    </xf>
    <xf numFmtId="1" fontId="50" fillId="0" borderId="15" xfId="0" applyNumberFormat="1" applyFont="1" applyBorder="1" applyAlignment="1">
      <alignment horizontal="left" vertical="center" wrapText="1"/>
    </xf>
    <xf numFmtId="167" fontId="50" fillId="0" borderId="15" xfId="107" applyNumberFormat="1" applyFont="1" applyBorder="1" applyAlignment="1">
      <alignment horizontal="right" vertical="center" wrapText="1"/>
    </xf>
    <xf numFmtId="9" fontId="56" fillId="0" borderId="5" xfId="46" applyFont="1" applyBorder="1" applyAlignment="1">
      <alignment horizontal="center" vertical="center" wrapText="1"/>
    </xf>
    <xf numFmtId="9" fontId="56" fillId="0" borderId="2" xfId="46" applyFont="1" applyBorder="1" applyAlignment="1">
      <alignment horizontal="center" vertical="center" wrapText="1"/>
    </xf>
    <xf numFmtId="0" fontId="56" fillId="0" borderId="2" xfId="38" applyFont="1" applyBorder="1" applyAlignment="1">
      <alignment horizontal="center" vertical="center"/>
    </xf>
    <xf numFmtId="0" fontId="50" fillId="0" borderId="15" xfId="0" applyFont="1" applyBorder="1" applyAlignment="1" applyProtection="1">
      <alignment horizontal="left" vertical="center" wrapText="1"/>
      <protection locked="0"/>
    </xf>
    <xf numFmtId="1" fontId="50" fillId="11" borderId="15" xfId="0" applyNumberFormat="1" applyFont="1" applyFill="1" applyBorder="1" applyAlignment="1">
      <alignment horizontal="center" vertical="center" wrapText="1"/>
    </xf>
    <xf numFmtId="167" fontId="49" fillId="10" borderId="14" xfId="36" applyNumberFormat="1" applyFont="1" applyFill="1" applyBorder="1" applyAlignment="1">
      <alignment horizontal="center" vertical="center" wrapText="1"/>
    </xf>
    <xf numFmtId="167" fontId="50" fillId="0" borderId="15" xfId="36" applyNumberFormat="1" applyFont="1" applyBorder="1" applyAlignment="1">
      <alignment horizontal="right" vertical="center"/>
    </xf>
    <xf numFmtId="167" fontId="50" fillId="0" borderId="15" xfId="36" applyNumberFormat="1" applyFont="1" applyBorder="1" applyAlignment="1" applyProtection="1">
      <alignment horizontal="right" vertical="center"/>
      <protection locked="0"/>
    </xf>
    <xf numFmtId="9" fontId="56" fillId="0" borderId="2" xfId="39" applyNumberFormat="1" applyFont="1" applyBorder="1" applyAlignment="1">
      <alignment horizontal="center" vertical="center"/>
    </xf>
    <xf numFmtId="9" fontId="56" fillId="0" borderId="2" xfId="0" applyNumberFormat="1" applyFont="1" applyBorder="1" applyAlignment="1">
      <alignment horizontal="center" vertical="center"/>
    </xf>
    <xf numFmtId="0" fontId="49" fillId="10" borderId="15" xfId="36" applyFont="1" applyFill="1" applyBorder="1" applyAlignment="1">
      <alignment horizontal="center" vertical="center"/>
    </xf>
    <xf numFmtId="0" fontId="49" fillId="10" borderId="14" xfId="36" applyFont="1" applyFill="1" applyBorder="1" applyAlignment="1">
      <alignment horizontal="center" vertical="center"/>
    </xf>
    <xf numFmtId="4" fontId="49" fillId="10" borderId="15" xfId="36" applyNumberFormat="1" applyFont="1" applyFill="1" applyBorder="1" applyAlignment="1">
      <alignment horizontal="center" vertical="center" wrapText="1"/>
    </xf>
    <xf numFmtId="0" fontId="50" fillId="0" borderId="15" xfId="39" applyFont="1" applyBorder="1" applyAlignment="1">
      <alignment horizontal="left" vertical="center" wrapText="1"/>
    </xf>
    <xf numFmtId="167" fontId="50" fillId="0" borderId="22" xfId="86" applyNumberFormat="1" applyFont="1" applyBorder="1" applyAlignment="1">
      <alignment horizontal="right" vertical="center"/>
    </xf>
    <xf numFmtId="165" fontId="50" fillId="0" borderId="20" xfId="0" applyNumberFormat="1" applyFont="1" applyBorder="1" applyAlignment="1">
      <alignment horizontal="right" vertical="center"/>
    </xf>
    <xf numFmtId="0" fontId="53" fillId="0" borderId="0" xfId="0" applyFont="1" applyAlignment="1">
      <alignment vertical="center"/>
    </xf>
    <xf numFmtId="0" fontId="56" fillId="16" borderId="5" xfId="89" applyFont="1" applyFill="1" applyBorder="1" applyAlignment="1">
      <alignment horizontal="left" vertical="center" wrapText="1"/>
    </xf>
    <xf numFmtId="0" fontId="56" fillId="16" borderId="5" xfId="89" applyFont="1" applyFill="1" applyBorder="1" applyAlignment="1">
      <alignment horizontal="center" vertical="center"/>
    </xf>
    <xf numFmtId="9" fontId="56" fillId="0" borderId="2" xfId="46" applyFont="1" applyBorder="1" applyAlignment="1">
      <alignment horizontal="center" vertical="center"/>
    </xf>
    <xf numFmtId="167" fontId="49" fillId="10" borderId="21" xfId="36" applyNumberFormat="1" applyFont="1" applyFill="1" applyBorder="1" applyAlignment="1">
      <alignment horizontal="center" vertical="center" wrapText="1"/>
    </xf>
    <xf numFmtId="167" fontId="56" fillId="0" borderId="8" xfId="39" applyNumberFormat="1" applyFont="1" applyBorder="1" applyAlignment="1">
      <alignment horizontal="right" vertical="center"/>
    </xf>
    <xf numFmtId="167" fontId="56" fillId="0" borderId="3" xfId="39" applyNumberFormat="1" applyFont="1" applyBorder="1" applyAlignment="1" applyProtection="1">
      <alignment horizontal="right" vertical="center"/>
      <protection locked="0"/>
    </xf>
    <xf numFmtId="9" fontId="56" fillId="0" borderId="9" xfId="39" applyNumberFormat="1" applyFont="1" applyBorder="1" applyAlignment="1">
      <alignment horizontal="center" vertical="center"/>
    </xf>
    <xf numFmtId="172" fontId="56" fillId="3" borderId="8" xfId="104" applyNumberFormat="1" applyFont="1" applyFill="1" applyBorder="1" applyAlignment="1" applyProtection="1">
      <alignment horizontal="right" vertical="center"/>
      <protection locked="0"/>
    </xf>
    <xf numFmtId="0" fontId="57" fillId="11" borderId="3" xfId="86" applyFont="1" applyFill="1" applyBorder="1" applyAlignment="1" applyProtection="1">
      <alignment horizontal="center" vertical="center"/>
      <protection locked="0"/>
    </xf>
    <xf numFmtId="165" fontId="51" fillId="11" borderId="15" xfId="86" applyNumberFormat="1" applyFont="1" applyFill="1" applyBorder="1" applyAlignment="1" applyProtection="1">
      <alignment horizontal="right" vertical="center"/>
      <protection locked="0"/>
    </xf>
    <xf numFmtId="166" fontId="59" fillId="11" borderId="15" xfId="86" applyNumberFormat="1" applyFont="1" applyFill="1" applyBorder="1" applyAlignment="1" applyProtection="1">
      <alignment horizontal="center" vertical="center"/>
      <protection locked="0"/>
    </xf>
    <xf numFmtId="0" fontId="56" fillId="0" borderId="3" xfId="98" applyFont="1" applyBorder="1" applyAlignment="1">
      <alignment horizontal="center" vertical="center" wrapText="1"/>
    </xf>
    <xf numFmtId="167" fontId="50" fillId="0" borderId="15" xfId="36" applyNumberFormat="1" applyFont="1" applyBorder="1" applyAlignment="1">
      <alignment horizontal="right" vertical="center" wrapText="1"/>
    </xf>
    <xf numFmtId="167" fontId="50" fillId="0" borderId="15" xfId="36" applyNumberFormat="1" applyFont="1" applyBorder="1" applyAlignment="1" applyProtection="1">
      <alignment horizontal="right" vertical="center" wrapText="1"/>
      <protection locked="0"/>
    </xf>
    <xf numFmtId="0" fontId="50" fillId="11" borderId="15" xfId="39" applyFont="1" applyFill="1" applyBorder="1" applyAlignment="1">
      <alignment horizontal="left" vertical="center" wrapText="1"/>
    </xf>
    <xf numFmtId="0" fontId="51" fillId="11" borderId="15" xfId="39" applyFont="1" applyFill="1" applyBorder="1" applyAlignment="1">
      <alignment horizontal="left" vertical="center" wrapText="1"/>
    </xf>
    <xf numFmtId="0" fontId="51" fillId="0" borderId="2" xfId="0" applyFont="1" applyBorder="1" applyAlignment="1">
      <alignment horizontal="center" vertical="center" wrapText="1"/>
    </xf>
    <xf numFmtId="9" fontId="51" fillId="0" borderId="2" xfId="46" applyFont="1" applyBorder="1" applyAlignment="1">
      <alignment horizontal="center" vertical="center" wrapText="1"/>
    </xf>
    <xf numFmtId="0" fontId="50" fillId="11" borderId="17" xfId="39" applyFont="1" applyFill="1" applyBorder="1" applyAlignment="1">
      <alignment horizontal="left" vertical="center" wrapText="1"/>
    </xf>
    <xf numFmtId="0" fontId="50" fillId="11" borderId="18" xfId="39" applyFont="1" applyFill="1" applyBorder="1" applyAlignment="1">
      <alignment horizontal="left" vertical="center" wrapText="1"/>
    </xf>
    <xf numFmtId="9" fontId="56" fillId="0" borderId="1" xfId="46" applyFont="1" applyBorder="1" applyAlignment="1">
      <alignment horizontal="center" vertical="center" wrapText="1"/>
    </xf>
    <xf numFmtId="167" fontId="51" fillId="0" borderId="15" xfId="36" applyNumberFormat="1" applyFont="1" applyBorder="1" applyAlignment="1">
      <alignment horizontal="right" vertical="center" wrapText="1"/>
    </xf>
    <xf numFmtId="0" fontId="55" fillId="0" borderId="15" xfId="104" applyFont="1" applyBorder="1" applyAlignment="1">
      <alignment horizontal="left" vertical="center" wrapText="1"/>
    </xf>
    <xf numFmtId="9" fontId="55" fillId="0" borderId="2" xfId="46" applyFont="1" applyBorder="1" applyAlignment="1">
      <alignment horizontal="center" vertical="center" wrapText="1"/>
    </xf>
    <xf numFmtId="9" fontId="56" fillId="0" borderId="1" xfId="46" applyFont="1" applyBorder="1" applyAlignment="1">
      <alignment horizontal="center" vertical="center"/>
    </xf>
    <xf numFmtId="0" fontId="49" fillId="14" borderId="0" xfId="36" applyFont="1" applyFill="1" applyAlignment="1">
      <alignment horizontal="center" vertical="center" wrapText="1"/>
    </xf>
    <xf numFmtId="167" fontId="49" fillId="10" borderId="3" xfId="36" applyNumberFormat="1" applyFont="1" applyFill="1" applyBorder="1" applyAlignment="1">
      <alignment horizontal="center" vertical="center" wrapText="1"/>
    </xf>
    <xf numFmtId="165" fontId="49" fillId="10" borderId="3" xfId="36" applyNumberFormat="1" applyFont="1" applyFill="1" applyBorder="1" applyAlignment="1">
      <alignment horizontal="center" vertical="center" wrapText="1"/>
    </xf>
    <xf numFmtId="0" fontId="55" fillId="0" borderId="3" xfId="39" applyFont="1" applyBorder="1" applyAlignment="1">
      <alignment vertical="center" wrapText="1"/>
    </xf>
    <xf numFmtId="0" fontId="55" fillId="0" borderId="11" xfId="38" applyFont="1" applyBorder="1" applyAlignment="1">
      <alignment horizontal="center" vertical="center" wrapText="1"/>
    </xf>
    <xf numFmtId="167" fontId="56" fillId="0" borderId="1" xfId="39" applyNumberFormat="1" applyFont="1" applyBorder="1" applyAlignment="1">
      <alignment horizontal="right" vertical="center" wrapText="1"/>
    </xf>
    <xf numFmtId="166" fontId="55" fillId="11" borderId="14" xfId="86" applyNumberFormat="1" applyFont="1" applyFill="1" applyBorder="1" applyAlignment="1" applyProtection="1">
      <alignment horizontal="left" vertical="center" wrapText="1"/>
      <protection locked="0"/>
    </xf>
    <xf numFmtId="0" fontId="55" fillId="0" borderId="14" xfId="39" applyFont="1" applyBorder="1" applyAlignment="1">
      <alignment vertical="center" wrapText="1"/>
    </xf>
    <xf numFmtId="0" fontId="55" fillId="0" borderId="1" xfId="38" applyFont="1" applyBorder="1" applyAlignment="1">
      <alignment horizontal="center" vertical="center" wrapText="1"/>
    </xf>
    <xf numFmtId="167" fontId="56" fillId="0" borderId="2" xfId="39" applyNumberFormat="1" applyFont="1" applyBorder="1" applyAlignment="1">
      <alignment horizontal="right" vertical="center" wrapText="1"/>
    </xf>
    <xf numFmtId="166" fontId="55" fillId="11" borderId="15" xfId="86" applyNumberFormat="1" applyFont="1" applyFill="1" applyBorder="1" applyAlignment="1" applyProtection="1">
      <alignment horizontal="left" vertical="center" wrapText="1"/>
      <protection locked="0"/>
    </xf>
    <xf numFmtId="0" fontId="55" fillId="0" borderId="15" xfId="39" applyFont="1" applyBorder="1" applyAlignment="1">
      <alignment vertical="center" wrapText="1"/>
    </xf>
    <xf numFmtId="0" fontId="55" fillId="0" borderId="2" xfId="38" applyFont="1" applyBorder="1" applyAlignment="1">
      <alignment horizontal="center" vertical="center" wrapText="1"/>
    </xf>
    <xf numFmtId="0" fontId="55" fillId="3" borderId="2" xfId="38" applyFont="1" applyFill="1" applyBorder="1" applyAlignment="1">
      <alignment horizontal="center" vertical="center"/>
    </xf>
    <xf numFmtId="0" fontId="55" fillId="0" borderId="2" xfId="38" applyFont="1" applyBorder="1" applyAlignment="1">
      <alignment horizontal="center" vertical="center"/>
    </xf>
    <xf numFmtId="9" fontId="56" fillId="0" borderId="2" xfId="90" applyNumberFormat="1" applyFont="1" applyBorder="1" applyAlignment="1">
      <alignment horizontal="center" vertical="center"/>
    </xf>
    <xf numFmtId="166" fontId="61" fillId="11" borderId="15" xfId="86" applyNumberFormat="1" applyFont="1" applyFill="1" applyBorder="1" applyAlignment="1" applyProtection="1">
      <alignment horizontal="center" vertical="center" wrapText="1"/>
      <protection locked="0"/>
    </xf>
    <xf numFmtId="167" fontId="55" fillId="0" borderId="2" xfId="39" applyNumberFormat="1" applyFont="1" applyBorder="1" applyAlignment="1">
      <alignment horizontal="right" vertical="center" wrapText="1"/>
    </xf>
    <xf numFmtId="9" fontId="55" fillId="0" borderId="2" xfId="46" applyFont="1" applyBorder="1" applyAlignment="1">
      <alignment horizontal="center" vertical="center"/>
    </xf>
    <xf numFmtId="167" fontId="55" fillId="0" borderId="9" xfId="39" applyNumberFormat="1" applyFont="1" applyBorder="1" applyAlignment="1">
      <alignment horizontal="right" vertical="center" wrapText="1"/>
    </xf>
    <xf numFmtId="166" fontId="55" fillId="11" borderId="17" xfId="86" applyNumberFormat="1" applyFont="1" applyFill="1" applyBorder="1" applyAlignment="1" applyProtection="1">
      <alignment horizontal="left" vertical="center" wrapText="1"/>
      <protection locked="0"/>
    </xf>
    <xf numFmtId="0" fontId="55" fillId="0" borderId="20" xfId="39" applyFont="1" applyBorder="1" applyAlignment="1">
      <alignment vertical="center" wrapText="1"/>
    </xf>
    <xf numFmtId="0" fontId="55" fillId="0" borderId="4" xfId="38" applyFont="1" applyBorder="1" applyAlignment="1">
      <alignment horizontal="center" vertical="center" wrapText="1"/>
    </xf>
    <xf numFmtId="167" fontId="56" fillId="0" borderId="3" xfId="39" applyNumberFormat="1" applyFont="1" applyBorder="1" applyAlignment="1">
      <alignment horizontal="right" vertical="center" wrapText="1"/>
    </xf>
    <xf numFmtId="166" fontId="55" fillId="11" borderId="3" xfId="86" applyNumberFormat="1" applyFont="1" applyFill="1" applyBorder="1" applyAlignment="1" applyProtection="1">
      <alignment horizontal="left" vertical="center" wrapText="1"/>
      <protection locked="0"/>
    </xf>
    <xf numFmtId="0" fontId="55" fillId="0" borderId="22" xfId="39" applyFont="1" applyBorder="1" applyAlignment="1">
      <alignment vertical="center" wrapText="1"/>
    </xf>
    <xf numFmtId="0" fontId="55" fillId="0" borderId="6" xfId="38" applyFont="1" applyBorder="1" applyAlignment="1">
      <alignment horizontal="center" vertical="center" wrapText="1"/>
    </xf>
    <xf numFmtId="0" fontId="55" fillId="0" borderId="15" xfId="0" applyFont="1" applyBorder="1" applyAlignment="1">
      <alignment horizontal="left" vertical="center" wrapText="1"/>
    </xf>
    <xf numFmtId="9" fontId="55" fillId="0" borderId="2" xfId="0" applyNumberFormat="1" applyFont="1" applyBorder="1" applyAlignment="1">
      <alignment horizontal="center" vertical="center"/>
    </xf>
    <xf numFmtId="0" fontId="50" fillId="11" borderId="15" xfId="0" applyFont="1" applyFill="1" applyBorder="1" applyAlignment="1">
      <alignment horizontal="left" vertical="center" wrapText="1"/>
    </xf>
    <xf numFmtId="9" fontId="56" fillId="0" borderId="2" xfId="89" applyNumberFormat="1" applyFont="1" applyBorder="1" applyAlignment="1">
      <alignment horizontal="center" vertical="center"/>
    </xf>
    <xf numFmtId="0" fontId="56" fillId="0" borderId="5" xfId="98" applyFont="1" applyBorder="1" applyAlignment="1">
      <alignment horizontal="center" vertical="center" wrapText="1"/>
    </xf>
    <xf numFmtId="9" fontId="56" fillId="0" borderId="5" xfId="89" applyNumberFormat="1" applyFont="1" applyBorder="1" applyAlignment="1">
      <alignment horizontal="center" vertical="center"/>
    </xf>
    <xf numFmtId="0" fontId="54" fillId="10" borderId="15" xfId="36" applyFont="1" applyFill="1" applyBorder="1" applyAlignment="1">
      <alignment horizontal="center" vertical="center" wrapText="1"/>
    </xf>
    <xf numFmtId="9" fontId="56" fillId="0" borderId="5" xfId="0" applyNumberFormat="1" applyFont="1" applyBorder="1" applyAlignment="1">
      <alignment horizontal="center" vertical="center"/>
    </xf>
    <xf numFmtId="172" fontId="59" fillId="0" borderId="3" xfId="0" applyNumberFormat="1" applyFont="1" applyBorder="1" applyAlignment="1">
      <alignment horizontal="right" vertical="center"/>
    </xf>
    <xf numFmtId="10" fontId="51" fillId="13" borderId="3" xfId="0" applyNumberFormat="1" applyFont="1" applyFill="1" applyBorder="1"/>
    <xf numFmtId="0" fontId="51" fillId="13" borderId="3" xfId="0" applyFont="1" applyFill="1" applyBorder="1"/>
    <xf numFmtId="165" fontId="51" fillId="0" borderId="0" xfId="0" applyNumberFormat="1" applyFont="1"/>
    <xf numFmtId="0" fontId="51" fillId="0" borderId="3" xfId="0" applyFont="1" applyBorder="1" applyAlignment="1">
      <alignment horizontal="center" vertical="center"/>
    </xf>
    <xf numFmtId="167" fontId="51" fillId="0" borderId="0" xfId="0" applyNumberFormat="1" applyFont="1"/>
    <xf numFmtId="9" fontId="51" fillId="0" borderId="0" xfId="46" applyFont="1"/>
    <xf numFmtId="9" fontId="51" fillId="0" borderId="3" xfId="150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 wrapText="1"/>
    </xf>
    <xf numFmtId="0" fontId="59" fillId="18" borderId="3" xfId="38" applyFont="1" applyFill="1" applyBorder="1" applyAlignment="1">
      <alignment horizontal="center" vertical="center" wrapText="1"/>
    </xf>
    <xf numFmtId="167" fontId="51" fillId="0" borderId="15" xfId="36" applyNumberFormat="1" applyFont="1" applyBorder="1" applyAlignment="1" applyProtection="1">
      <alignment horizontal="right" vertical="center" wrapText="1"/>
      <protection locked="0"/>
    </xf>
    <xf numFmtId="9" fontId="51" fillId="0" borderId="3" xfId="150" applyFont="1" applyFill="1" applyBorder="1" applyAlignment="1">
      <alignment horizontal="center" vertical="center" wrapText="1"/>
    </xf>
    <xf numFmtId="0" fontId="59" fillId="17" borderId="3" xfId="38" applyFont="1" applyFill="1" applyBorder="1" applyAlignment="1">
      <alignment horizontal="center" vertical="center"/>
    </xf>
    <xf numFmtId="0" fontId="51" fillId="0" borderId="3" xfId="38" applyFont="1" applyBorder="1" applyAlignment="1">
      <alignment horizontal="center" vertical="center"/>
    </xf>
    <xf numFmtId="9" fontId="51" fillId="12" borderId="3" xfId="150" applyFont="1" applyFill="1" applyBorder="1" applyAlignment="1">
      <alignment horizontal="center" vertical="center" wrapText="1"/>
    </xf>
    <xf numFmtId="0" fontId="51" fillId="0" borderId="3" xfId="38" applyFont="1" applyBorder="1" applyAlignment="1">
      <alignment horizontal="center" vertical="center" wrapText="1"/>
    </xf>
    <xf numFmtId="9" fontId="51" fillId="0" borderId="3" xfId="150" applyFont="1" applyFill="1" applyBorder="1" applyAlignment="1">
      <alignment horizontal="center" vertical="center"/>
    </xf>
    <xf numFmtId="0" fontId="62" fillId="10" borderId="3" xfId="36" applyFont="1" applyFill="1" applyBorder="1" applyAlignment="1">
      <alignment horizontal="center" vertical="center" wrapText="1"/>
    </xf>
    <xf numFmtId="165" fontId="49" fillId="10" borderId="15" xfId="36" applyNumberFormat="1" applyFont="1" applyFill="1" applyBorder="1" applyAlignment="1">
      <alignment horizontal="center" vertical="center" wrapText="1"/>
    </xf>
    <xf numFmtId="167" fontId="49" fillId="10" borderId="15" xfId="36" applyNumberFormat="1" applyFont="1" applyFill="1" applyBorder="1" applyAlignment="1">
      <alignment horizontal="center" vertical="center" wrapText="1"/>
    </xf>
    <xf numFmtId="0" fontId="50" fillId="0" borderId="0" xfId="137" applyFont="1"/>
    <xf numFmtId="0" fontId="49" fillId="10" borderId="17" xfId="0" applyFont="1" applyFill="1" applyBorder="1" applyAlignment="1">
      <alignment horizontal="center" vertical="center"/>
    </xf>
    <xf numFmtId="0" fontId="49" fillId="10" borderId="21" xfId="0" applyFont="1" applyFill="1" applyBorder="1" applyAlignment="1">
      <alignment horizontal="center" vertical="center"/>
    </xf>
    <xf numFmtId="167" fontId="49" fillId="10" borderId="18" xfId="0" applyNumberFormat="1" applyFont="1" applyFill="1" applyBorder="1" applyAlignment="1">
      <alignment horizontal="center" vertical="center" wrapText="1"/>
    </xf>
    <xf numFmtId="10" fontId="49" fillId="10" borderId="21" xfId="0" applyNumberFormat="1" applyFont="1" applyFill="1" applyBorder="1" applyAlignment="1">
      <alignment horizontal="center" vertical="center" wrapText="1"/>
    </xf>
    <xf numFmtId="165" fontId="49" fillId="10" borderId="21" xfId="0" applyNumberFormat="1" applyFont="1" applyFill="1" applyBorder="1" applyAlignment="1">
      <alignment horizontal="center" vertical="center" wrapText="1"/>
    </xf>
    <xf numFmtId="0" fontId="49" fillId="10" borderId="21" xfId="36" applyFont="1" applyFill="1" applyBorder="1" applyAlignment="1">
      <alignment horizontal="center" vertical="center" wrapText="1"/>
    </xf>
    <xf numFmtId="0" fontId="49" fillId="15" borderId="3" xfId="0" applyFont="1" applyFill="1" applyBorder="1" applyAlignment="1">
      <alignment horizontal="center" vertical="center"/>
    </xf>
    <xf numFmtId="0" fontId="55" fillId="0" borderId="2" xfId="142" applyFont="1" applyBorder="1" applyAlignment="1">
      <alignment horizontal="center" vertical="center"/>
    </xf>
    <xf numFmtId="172" fontId="50" fillId="14" borderId="3" xfId="0" applyNumberFormat="1" applyFont="1" applyFill="1" applyBorder="1" applyAlignment="1">
      <alignment horizontal="center" vertical="center" wrapText="1"/>
    </xf>
    <xf numFmtId="167" fontId="50" fillId="14" borderId="3" xfId="0" applyNumberFormat="1" applyFont="1" applyFill="1" applyBorder="1" applyAlignment="1">
      <alignment horizontal="right" vertical="center" wrapText="1"/>
    </xf>
    <xf numFmtId="9" fontId="50" fillId="14" borderId="3" xfId="0" applyNumberFormat="1" applyFont="1" applyFill="1" applyBorder="1" applyAlignment="1">
      <alignment horizontal="center" vertical="center" wrapText="1"/>
    </xf>
    <xf numFmtId="165" fontId="50" fillId="14" borderId="3" xfId="0" applyNumberFormat="1" applyFont="1" applyFill="1" applyBorder="1" applyAlignment="1">
      <alignment horizontal="right" vertical="center" wrapText="1"/>
    </xf>
    <xf numFmtId="0" fontId="50" fillId="14" borderId="3" xfId="36" applyFont="1" applyFill="1" applyBorder="1" applyAlignment="1">
      <alignment horizontal="center" vertical="center" wrapText="1"/>
    </xf>
    <xf numFmtId="0" fontId="49" fillId="15" borderId="21" xfId="0" applyFont="1" applyFill="1" applyBorder="1" applyAlignment="1">
      <alignment horizontal="center" vertical="center"/>
    </xf>
    <xf numFmtId="0" fontId="55" fillId="0" borderId="0" xfId="0" applyFont="1" applyAlignment="1">
      <alignment vertical="center" wrapText="1"/>
    </xf>
    <xf numFmtId="172" fontId="50" fillId="14" borderId="18" xfId="0" applyNumberFormat="1" applyFont="1" applyFill="1" applyBorder="1" applyAlignment="1">
      <alignment horizontal="center" vertical="center" wrapText="1"/>
    </xf>
    <xf numFmtId="9" fontId="50" fillId="14" borderId="12" xfId="0" applyNumberFormat="1" applyFont="1" applyFill="1" applyBorder="1" applyAlignment="1">
      <alignment horizontal="center" vertical="center" wrapText="1"/>
    </xf>
    <xf numFmtId="0" fontId="50" fillId="14" borderId="25" xfId="36" applyFont="1" applyFill="1" applyBorder="1" applyAlignment="1">
      <alignment horizontal="center" vertical="center" wrapText="1"/>
    </xf>
    <xf numFmtId="0" fontId="55" fillId="14" borderId="12" xfId="0" applyFont="1" applyFill="1" applyBorder="1" applyAlignment="1">
      <alignment horizontal="left" vertical="center" wrapText="1"/>
    </xf>
    <xf numFmtId="0" fontId="55" fillId="0" borderId="26" xfId="142" applyFont="1" applyBorder="1" applyAlignment="1">
      <alignment horizontal="center" vertical="center"/>
    </xf>
    <xf numFmtId="0" fontId="50" fillId="0" borderId="0" xfId="137" applyFont="1" applyAlignment="1">
      <alignment horizontal="center"/>
    </xf>
    <xf numFmtId="2" fontId="50" fillId="0" borderId="0" xfId="137" applyNumberFormat="1" applyFont="1" applyAlignment="1">
      <alignment horizontal="center"/>
    </xf>
    <xf numFmtId="10" fontId="50" fillId="0" borderId="0" xfId="137" applyNumberFormat="1" applyFont="1" applyAlignment="1">
      <alignment horizontal="center"/>
    </xf>
    <xf numFmtId="165" fontId="50" fillId="0" borderId="0" xfId="137" applyNumberFormat="1" applyFont="1" applyAlignment="1">
      <alignment horizontal="center"/>
    </xf>
    <xf numFmtId="0" fontId="50" fillId="0" borderId="0" xfId="0" applyFont="1"/>
    <xf numFmtId="0" fontId="50" fillId="0" borderId="0" xfId="0" applyFont="1"/>
    <xf numFmtId="3" fontId="56" fillId="3" borderId="2" xfId="89" applyNumberFormat="1" applyFont="1" applyFill="1" applyBorder="1" applyAlignment="1">
      <alignment horizontal="center" vertical="center" wrapText="1"/>
    </xf>
    <xf numFmtId="0" fontId="55" fillId="0" borderId="15" xfId="90" applyFont="1" applyFill="1" applyBorder="1" applyAlignment="1">
      <alignment vertical="center" wrapText="1"/>
    </xf>
    <xf numFmtId="3" fontId="56" fillId="0" borderId="2" xfId="89" applyNumberFormat="1" applyFont="1" applyFill="1" applyBorder="1" applyAlignment="1">
      <alignment horizontal="center" vertical="center" wrapText="1"/>
    </xf>
    <xf numFmtId="0" fontId="55" fillId="11" borderId="14" xfId="78" applyNumberFormat="1" applyFont="1" applyFill="1" applyBorder="1" applyAlignment="1">
      <alignment vertical="center" wrapText="1"/>
    </xf>
    <xf numFmtId="0" fontId="56" fillId="0" borderId="2" xfId="89" applyFont="1" applyFill="1" applyBorder="1" applyAlignment="1">
      <alignment horizontal="center" vertical="center" wrapText="1"/>
    </xf>
    <xf numFmtId="0" fontId="55" fillId="11" borderId="21" xfId="78" applyNumberFormat="1" applyFont="1" applyFill="1" applyBorder="1" applyAlignment="1">
      <alignment vertical="center" wrapText="1"/>
    </xf>
    <xf numFmtId="0" fontId="55" fillId="11" borderId="3" xfId="78" applyNumberFormat="1" applyFont="1" applyFill="1" applyBorder="1" applyAlignment="1">
      <alignment vertical="center" wrapText="1"/>
    </xf>
    <xf numFmtId="3" fontId="56" fillId="0" borderId="2" xfId="142" applyNumberFormat="1" applyFont="1" applyFill="1" applyBorder="1" applyAlignment="1">
      <alignment horizontal="center" vertical="center"/>
    </xf>
    <xf numFmtId="0" fontId="55" fillId="0" borderId="10" xfId="142" applyFont="1" applyFill="1" applyBorder="1" applyAlignment="1">
      <alignment horizontal="left" vertical="center" wrapText="1"/>
    </xf>
    <xf numFmtId="3" fontId="56" fillId="3" borderId="2" xfId="142" applyNumberFormat="1" applyFont="1" applyFill="1" applyBorder="1" applyAlignment="1">
      <alignment horizontal="center" vertical="center"/>
    </xf>
    <xf numFmtId="3" fontId="56" fillId="3" borderId="2" xfId="38" applyNumberFormat="1" applyFont="1" applyFill="1" applyBorder="1" applyAlignment="1">
      <alignment horizontal="center" vertical="center" wrapText="1"/>
    </xf>
    <xf numFmtId="3" fontId="56" fillId="0" borderId="2" xfId="0" applyNumberFormat="1" applyFont="1" applyBorder="1" applyAlignment="1">
      <alignment horizontal="center" vertical="center" wrapText="1"/>
    </xf>
    <xf numFmtId="3" fontId="51" fillId="0" borderId="2" xfId="0" applyNumberFormat="1" applyFont="1" applyBorder="1" applyAlignment="1">
      <alignment horizontal="center" vertical="center" wrapText="1"/>
    </xf>
    <xf numFmtId="3" fontId="56" fillId="3" borderId="2" xfId="98" applyNumberFormat="1" applyFont="1" applyFill="1" applyBorder="1" applyAlignment="1">
      <alignment horizontal="center" vertical="center"/>
    </xf>
    <xf numFmtId="0" fontId="56" fillId="0" borderId="2" xfId="104" applyFont="1" applyFill="1" applyBorder="1" applyAlignment="1">
      <alignment horizontal="center" vertical="center"/>
    </xf>
    <xf numFmtId="0" fontId="56" fillId="0" borderId="2" xfId="0" applyFont="1" applyFill="1" applyBorder="1" applyAlignment="1">
      <alignment horizontal="center" vertical="center"/>
    </xf>
    <xf numFmtId="0" fontId="56" fillId="12" borderId="5" xfId="0" applyFont="1" applyFill="1" applyBorder="1" applyAlignment="1">
      <alignment horizontal="center" vertical="center"/>
    </xf>
    <xf numFmtId="0" fontId="56" fillId="0" borderId="2" xfId="39" applyFont="1" applyFill="1" applyBorder="1" applyAlignment="1">
      <alignment horizontal="center" vertical="center" wrapText="1"/>
    </xf>
    <xf numFmtId="1" fontId="55" fillId="12" borderId="2" xfId="0" applyNumberFormat="1" applyFont="1" applyFill="1" applyBorder="1" applyAlignment="1">
      <alignment horizontal="center" vertical="center" wrapText="1"/>
    </xf>
    <xf numFmtId="9" fontId="56" fillId="0" borderId="11" xfId="89" applyNumberFormat="1" applyFont="1" applyFill="1" applyBorder="1" applyAlignment="1">
      <alignment horizontal="center" vertical="center" wrapText="1"/>
    </xf>
    <xf numFmtId="9" fontId="56" fillId="0" borderId="2" xfId="89" applyNumberFormat="1" applyFont="1" applyFill="1" applyBorder="1" applyAlignment="1">
      <alignment horizontal="center" vertical="center" wrapText="1"/>
    </xf>
    <xf numFmtId="9" fontId="56" fillId="0" borderId="4" xfId="89" applyNumberFormat="1" applyFont="1" applyFill="1" applyBorder="1" applyAlignment="1">
      <alignment horizontal="center" vertical="center" wrapText="1"/>
    </xf>
    <xf numFmtId="9" fontId="56" fillId="0" borderId="8" xfId="142" applyNumberFormat="1" applyFont="1" applyFill="1" applyBorder="1" applyAlignment="1">
      <alignment horizontal="center" vertical="center"/>
    </xf>
    <xf numFmtId="9" fontId="56" fillId="3" borderId="8" xfId="142" applyNumberFormat="1" applyFont="1" applyFill="1" applyBorder="1" applyAlignment="1">
      <alignment horizontal="center" vertical="center"/>
    </xf>
    <xf numFmtId="9" fontId="56" fillId="0" borderId="0" xfId="0" applyNumberFormat="1" applyFont="1" applyAlignment="1">
      <alignment horizontal="center" vertical="center"/>
    </xf>
    <xf numFmtId="3" fontId="56" fillId="3" borderId="2" xfId="98" applyNumberFormat="1" applyFont="1" applyFill="1" applyBorder="1" applyAlignment="1">
      <alignment horizontal="center" vertical="center" wrapText="1"/>
    </xf>
    <xf numFmtId="3" fontId="56" fillId="19" borderId="2" xfId="98" applyNumberFormat="1" applyFont="1" applyFill="1" applyBorder="1" applyAlignment="1">
      <alignment horizontal="center" vertical="center" wrapText="1"/>
    </xf>
    <xf numFmtId="0" fontId="56" fillId="12" borderId="10" xfId="0" applyFont="1" applyFill="1" applyBorder="1" applyAlignment="1">
      <alignment horizontal="center" vertical="center"/>
    </xf>
    <xf numFmtId="0" fontId="54" fillId="13" borderId="12" xfId="0" applyFont="1" applyFill="1" applyBorder="1" applyAlignment="1">
      <alignment horizontal="left" vertical="center"/>
    </xf>
    <xf numFmtId="0" fontId="55" fillId="12" borderId="0" xfId="0" applyFont="1" applyFill="1"/>
    <xf numFmtId="0" fontId="54" fillId="13" borderId="12" xfId="0" applyFont="1" applyFill="1" applyBorder="1" applyAlignment="1">
      <alignment horizontal="center" vertical="center" wrapText="1"/>
    </xf>
    <xf numFmtId="10" fontId="54" fillId="13" borderId="12" xfId="0" applyNumberFormat="1" applyFont="1" applyFill="1" applyBorder="1" applyAlignment="1">
      <alignment horizontal="center" vertical="center" wrapText="1"/>
    </xf>
    <xf numFmtId="0" fontId="54" fillId="13" borderId="31" xfId="0" applyFont="1" applyFill="1" applyBorder="1" applyAlignment="1">
      <alignment horizontal="center" vertical="center"/>
    </xf>
    <xf numFmtId="172" fontId="55" fillId="0" borderId="31" xfId="0" applyNumberFormat="1" applyFont="1" applyBorder="1" applyAlignment="1">
      <alignment horizontal="right" vertical="center"/>
    </xf>
    <xf numFmtId="9" fontId="55" fillId="0" borderId="31" xfId="0" applyNumberFormat="1" applyFont="1" applyBorder="1" applyAlignment="1">
      <alignment horizontal="center" vertical="center"/>
    </xf>
    <xf numFmtId="0" fontId="55" fillId="0" borderId="31" xfId="0" applyFont="1" applyBorder="1"/>
    <xf numFmtId="0" fontId="49" fillId="10" borderId="15" xfId="36" applyFont="1" applyFill="1" applyBorder="1" applyAlignment="1">
      <alignment horizontal="center" vertical="center" wrapText="1"/>
    </xf>
    <xf numFmtId="0" fontId="50" fillId="0" borderId="0" xfId="0" applyFont="1"/>
    <xf numFmtId="0" fontId="63" fillId="0" borderId="28" xfId="0" applyFont="1" applyBorder="1" applyAlignment="1">
      <alignment horizontal="center" vertical="center"/>
    </xf>
    <xf numFmtId="172" fontId="64" fillId="0" borderId="3" xfId="0" applyNumberFormat="1" applyFont="1" applyBorder="1" applyAlignment="1">
      <alignment horizontal="right" vertical="center"/>
    </xf>
    <xf numFmtId="9" fontId="64" fillId="0" borderId="3" xfId="0" applyNumberFormat="1" applyFont="1" applyBorder="1" applyAlignment="1">
      <alignment horizontal="center" vertical="center"/>
    </xf>
    <xf numFmtId="0" fontId="63" fillId="0" borderId="3" xfId="0" applyFont="1" applyBorder="1" applyAlignment="1">
      <alignment horizontal="center" vertical="center"/>
    </xf>
    <xf numFmtId="172" fontId="64" fillId="0" borderId="31" xfId="0" applyNumberFormat="1" applyFont="1" applyBorder="1" applyAlignment="1">
      <alignment horizontal="right" vertical="center"/>
    </xf>
    <xf numFmtId="9" fontId="64" fillId="0" borderId="31" xfId="0" applyNumberFormat="1" applyFont="1" applyBorder="1" applyAlignment="1">
      <alignment horizontal="center" vertical="center"/>
    </xf>
    <xf numFmtId="0" fontId="55" fillId="11" borderId="31" xfId="39" applyFont="1" applyFill="1" applyBorder="1" applyAlignment="1">
      <alignment horizontal="left" vertical="center" wrapText="1"/>
    </xf>
    <xf numFmtId="0" fontId="55" fillId="0" borderId="31" xfId="0" applyFont="1" applyBorder="1" applyAlignment="1">
      <alignment horizontal="left" vertical="center" wrapText="1"/>
    </xf>
    <xf numFmtId="0" fontId="50" fillId="0" borderId="0" xfId="0" applyFont="1"/>
    <xf numFmtId="3" fontId="56" fillId="0" borderId="29" xfId="38" applyNumberFormat="1" applyFont="1" applyFill="1" applyBorder="1" applyAlignment="1">
      <alignment horizontal="center" vertical="center" wrapText="1"/>
    </xf>
    <xf numFmtId="3" fontId="56" fillId="3" borderId="29" xfId="38" applyNumberFormat="1" applyFont="1" applyFill="1" applyBorder="1" applyAlignment="1">
      <alignment horizontal="center" vertical="center" wrapText="1"/>
    </xf>
    <xf numFmtId="3" fontId="56" fillId="0" borderId="29" xfId="98" applyNumberFormat="1" applyFont="1" applyFill="1" applyBorder="1" applyAlignment="1">
      <alignment horizontal="center" vertical="center"/>
    </xf>
    <xf numFmtId="3" fontId="56" fillId="0" borderId="28" xfId="98" applyNumberFormat="1" applyFont="1" applyFill="1" applyBorder="1" applyAlignment="1">
      <alignment horizontal="center" vertical="center"/>
    </xf>
    <xf numFmtId="3" fontId="56" fillId="0" borderId="27" xfId="98" applyNumberFormat="1" applyFont="1" applyFill="1" applyBorder="1" applyAlignment="1">
      <alignment horizontal="center" vertical="center"/>
    </xf>
    <xf numFmtId="3" fontId="56" fillId="19" borderId="29" xfId="38" applyNumberFormat="1" applyFont="1" applyFill="1" applyBorder="1" applyAlignment="1">
      <alignment horizontal="center" vertical="center" wrapText="1"/>
    </xf>
    <xf numFmtId="3" fontId="56" fillId="3" borderId="30" xfId="38" applyNumberFormat="1" applyFont="1" applyFill="1" applyBorder="1" applyAlignment="1">
      <alignment horizontal="center" vertical="center" wrapText="1"/>
    </xf>
    <xf numFmtId="3" fontId="51" fillId="3" borderId="30" xfId="38" applyNumberFormat="1" applyFont="1" applyFill="1" applyBorder="1" applyAlignment="1">
      <alignment horizontal="center" vertical="center" wrapText="1"/>
    </xf>
    <xf numFmtId="3" fontId="56" fillId="3" borderId="9" xfId="38" applyNumberFormat="1" applyFont="1" applyFill="1" applyBorder="1" applyAlignment="1">
      <alignment horizontal="center" vertical="center" wrapText="1"/>
    </xf>
    <xf numFmtId="3" fontId="56" fillId="3" borderId="31" xfId="38" applyNumberFormat="1" applyFont="1" applyFill="1" applyBorder="1" applyAlignment="1">
      <alignment horizontal="center" vertical="center" wrapText="1"/>
    </xf>
    <xf numFmtId="3" fontId="56" fillId="3" borderId="31" xfId="39" applyNumberFormat="1" applyFont="1" applyFill="1" applyBorder="1" applyAlignment="1">
      <alignment horizontal="center" vertical="center" wrapText="1"/>
    </xf>
    <xf numFmtId="1" fontId="56" fillId="0" borderId="31" xfId="38" applyNumberFormat="1" applyFont="1" applyFill="1" applyBorder="1" applyAlignment="1">
      <alignment horizontal="center" vertical="center"/>
    </xf>
    <xf numFmtId="0" fontId="56" fillId="0" borderId="31" xfId="38" applyNumberFormat="1" applyFont="1" applyFill="1" applyBorder="1" applyAlignment="1">
      <alignment horizontal="centerContinuous" vertical="center"/>
    </xf>
    <xf numFmtId="1" fontId="56" fillId="0" borderId="31" xfId="0" applyNumberFormat="1" applyFont="1" applyBorder="1" applyAlignment="1">
      <alignment horizontal="center" vertical="center"/>
    </xf>
    <xf numFmtId="3" fontId="63" fillId="0" borderId="29" xfId="0" applyNumberFormat="1" applyFont="1" applyBorder="1" applyAlignment="1">
      <alignment horizontal="center" vertical="center"/>
    </xf>
    <xf numFmtId="3" fontId="63" fillId="0" borderId="29" xfId="0" applyNumberFormat="1" applyFont="1" applyFill="1" applyBorder="1" applyAlignment="1">
      <alignment horizontal="center" vertical="center"/>
    </xf>
    <xf numFmtId="0" fontId="65" fillId="12" borderId="3" xfId="0" applyFont="1" applyFill="1" applyBorder="1" applyAlignment="1">
      <alignment horizontal="center" vertical="center"/>
    </xf>
    <xf numFmtId="0" fontId="1" fillId="11" borderId="15" xfId="39" applyFont="1" applyFill="1" applyBorder="1" applyAlignment="1">
      <alignment horizontal="left" vertical="center" wrapText="1"/>
    </xf>
    <xf numFmtId="0" fontId="66" fillId="0" borderId="29" xfId="0" applyFont="1" applyBorder="1" applyAlignment="1">
      <alignment horizontal="center" vertical="center" wrapText="1"/>
    </xf>
    <xf numFmtId="0" fontId="67" fillId="12" borderId="3" xfId="0" applyFont="1" applyFill="1" applyBorder="1" applyAlignment="1">
      <alignment horizontal="center" vertical="center" wrapText="1"/>
    </xf>
    <xf numFmtId="0" fontId="65" fillId="12" borderId="3" xfId="0" applyFont="1" applyFill="1" applyBorder="1" applyAlignment="1">
      <alignment horizontal="center" vertical="center" wrapText="1"/>
    </xf>
    <xf numFmtId="9" fontId="67" fillId="12" borderId="3" xfId="0" applyNumberFormat="1" applyFont="1" applyFill="1" applyBorder="1" applyAlignment="1">
      <alignment horizontal="center" vertical="center" wrapText="1"/>
    </xf>
    <xf numFmtId="0" fontId="68" fillId="14" borderId="3" xfId="36" applyFont="1" applyFill="1" applyBorder="1" applyAlignment="1">
      <alignment horizontal="center" vertical="center" wrapText="1"/>
    </xf>
    <xf numFmtId="0" fontId="69" fillId="11" borderId="15" xfId="39" applyFont="1" applyFill="1" applyBorder="1" applyAlignment="1">
      <alignment horizontal="left" vertical="center" wrapText="1"/>
    </xf>
    <xf numFmtId="0" fontId="67" fillId="0" borderId="15" xfId="104" applyFont="1" applyFill="1" applyBorder="1" applyAlignment="1">
      <alignment horizontal="left" vertical="center" wrapText="1"/>
    </xf>
    <xf numFmtId="0" fontId="66" fillId="3" borderId="29" xfId="98" applyFont="1" applyFill="1" applyBorder="1" applyAlignment="1">
      <alignment horizontal="center" vertical="center" wrapText="1"/>
    </xf>
    <xf numFmtId="172" fontId="65" fillId="0" borderId="3" xfId="0" applyNumberFormat="1" applyFont="1" applyBorder="1" applyAlignment="1">
      <alignment horizontal="right" vertical="center"/>
    </xf>
    <xf numFmtId="10" fontId="67" fillId="13" borderId="3" xfId="0" applyNumberFormat="1" applyFont="1" applyFill="1" applyBorder="1"/>
    <xf numFmtId="0" fontId="64" fillId="13" borderId="3" xfId="0" applyFont="1" applyFill="1" applyBorder="1"/>
    <xf numFmtId="0" fontId="50" fillId="0" borderId="15" xfId="39" applyFont="1" applyFill="1" applyBorder="1" applyAlignment="1">
      <alignment horizontal="left" vertical="center" wrapText="1"/>
    </xf>
    <xf numFmtId="0" fontId="51" fillId="0" borderId="15" xfId="39" applyFont="1" applyFill="1" applyBorder="1" applyAlignment="1">
      <alignment horizontal="left" vertical="center" wrapText="1"/>
    </xf>
    <xf numFmtId="0" fontId="64" fillId="0" borderId="3" xfId="0" applyFont="1" applyBorder="1" applyAlignment="1">
      <alignment horizontal="left" vertical="center" wrapText="1"/>
    </xf>
    <xf numFmtId="0" fontId="64" fillId="0" borderId="3" xfId="85" applyFont="1" applyBorder="1" applyAlignment="1">
      <alignment horizontal="left" vertical="center" wrapText="1"/>
    </xf>
    <xf numFmtId="1" fontId="70" fillId="0" borderId="17" xfId="225" applyNumberFormat="1" applyFont="1" applyFill="1" applyBorder="1" applyAlignment="1" applyProtection="1">
      <alignment horizontal="center" vertical="center" wrapText="1"/>
    </xf>
    <xf numFmtId="0" fontId="64" fillId="12" borderId="28" xfId="39" applyFont="1" applyFill="1" applyBorder="1" applyAlignment="1">
      <alignment horizontal="center" vertical="center"/>
    </xf>
    <xf numFmtId="0" fontId="64" fillId="12" borderId="31" xfId="39" applyFont="1" applyFill="1" applyBorder="1" applyAlignment="1">
      <alignment horizontal="left" vertical="center" wrapText="1"/>
    </xf>
    <xf numFmtId="1" fontId="70" fillId="0" borderId="31" xfId="225" applyNumberFormat="1" applyFont="1" applyFill="1" applyBorder="1" applyAlignment="1" applyProtection="1">
      <alignment horizontal="center" vertical="center" wrapText="1"/>
    </xf>
    <xf numFmtId="0" fontId="71" fillId="0" borderId="28" xfId="39" applyFont="1" applyBorder="1" applyAlignment="1">
      <alignment horizontal="center" vertical="center"/>
    </xf>
    <xf numFmtId="0" fontId="64" fillId="12" borderId="15" xfId="39" applyFont="1" applyFill="1" applyBorder="1" applyAlignment="1">
      <alignment horizontal="left" vertical="center" wrapText="1"/>
    </xf>
    <xf numFmtId="0" fontId="55" fillId="0" borderId="31" xfId="38" applyFont="1" applyFill="1" applyBorder="1" applyAlignment="1">
      <alignment horizontal="left" vertical="center" wrapText="1"/>
    </xf>
    <xf numFmtId="0" fontId="50" fillId="0" borderId="0" xfId="0" applyFont="1" applyAlignment="1">
      <alignment horizontal="right"/>
    </xf>
    <xf numFmtId="0" fontId="49" fillId="10" borderId="3" xfId="86" applyFont="1" applyFill="1" applyBorder="1" applyAlignment="1">
      <alignment horizontal="left" vertical="center"/>
    </xf>
    <xf numFmtId="0" fontId="54" fillId="13" borderId="3" xfId="0" applyFont="1" applyFill="1" applyBorder="1" applyAlignment="1">
      <alignment horizontal="right" vertical="center"/>
    </xf>
    <xf numFmtId="9" fontId="49" fillId="10" borderId="15" xfId="46" applyFont="1" applyFill="1" applyBorder="1" applyAlignment="1">
      <alignment horizontal="center" vertical="center" wrapText="1"/>
    </xf>
    <xf numFmtId="165" fontId="49" fillId="10" borderId="15" xfId="36" applyNumberFormat="1" applyFont="1" applyFill="1" applyBorder="1" applyAlignment="1">
      <alignment horizontal="center" vertical="center" wrapText="1"/>
    </xf>
    <xf numFmtId="0" fontId="49" fillId="10" borderId="15" xfId="36" applyFont="1" applyFill="1" applyBorder="1" applyAlignment="1">
      <alignment horizontal="center" vertical="center" wrapText="1"/>
    </xf>
    <xf numFmtId="167" fontId="49" fillId="10" borderId="15" xfId="36" applyNumberFormat="1" applyFont="1" applyFill="1" applyBorder="1" applyAlignment="1">
      <alignment horizontal="center" vertical="center" wrapText="1"/>
    </xf>
    <xf numFmtId="0" fontId="59" fillId="13" borderId="3" xfId="0" applyFont="1" applyFill="1" applyBorder="1" applyAlignment="1">
      <alignment horizontal="right" vertical="center"/>
    </xf>
    <xf numFmtId="9" fontId="59" fillId="10" borderId="15" xfId="46" applyFont="1" applyFill="1" applyBorder="1" applyAlignment="1">
      <alignment horizontal="center" vertical="center" wrapText="1"/>
    </xf>
    <xf numFmtId="165" fontId="59" fillId="10" borderId="15" xfId="36" applyNumberFormat="1" applyFont="1" applyFill="1" applyBorder="1" applyAlignment="1">
      <alignment horizontal="center" vertical="center" wrapText="1"/>
    </xf>
    <xf numFmtId="0" fontId="59" fillId="10" borderId="15" xfId="36" applyFont="1" applyFill="1" applyBorder="1" applyAlignment="1">
      <alignment horizontal="center" vertical="center" wrapText="1"/>
    </xf>
    <xf numFmtId="0" fontId="51" fillId="0" borderId="0" xfId="0" applyFont="1" applyAlignment="1">
      <alignment horizontal="right"/>
    </xf>
    <xf numFmtId="0" fontId="59" fillId="10" borderId="3" xfId="86" applyFont="1" applyFill="1" applyBorder="1" applyAlignment="1">
      <alignment horizontal="left" vertical="center"/>
    </xf>
    <xf numFmtId="167" fontId="59" fillId="10" borderId="15" xfId="36" applyNumberFormat="1" applyFont="1" applyFill="1" applyBorder="1" applyAlignment="1">
      <alignment horizontal="center" vertical="center" wrapText="1"/>
    </xf>
    <xf numFmtId="0" fontId="49" fillId="0" borderId="0" xfId="0" applyFont="1" applyFill="1" applyAlignment="1">
      <alignment horizontal="left" vertical="center" wrapText="1"/>
    </xf>
    <xf numFmtId="0" fontId="60" fillId="0" borderId="0" xfId="0" applyFont="1"/>
    <xf numFmtId="0" fontId="50" fillId="0" borderId="0" xfId="0" applyFont="1"/>
    <xf numFmtId="0" fontId="50" fillId="0" borderId="33" xfId="0" applyFont="1" applyBorder="1" applyAlignment="1">
      <alignment horizontal="right"/>
    </xf>
    <xf numFmtId="0" fontId="49" fillId="10" borderId="35" xfId="86" applyFont="1" applyFill="1" applyBorder="1" applyAlignment="1">
      <alignment horizontal="left" vertical="center"/>
    </xf>
    <xf numFmtId="0" fontId="49" fillId="10" borderId="36" xfId="86" applyFont="1" applyFill="1" applyBorder="1" applyAlignment="1">
      <alignment horizontal="left" vertical="center"/>
    </xf>
    <xf numFmtId="0" fontId="49" fillId="10" borderId="37" xfId="86" applyFont="1" applyFill="1" applyBorder="1" applyAlignment="1">
      <alignment horizontal="left" vertical="center"/>
    </xf>
    <xf numFmtId="0" fontId="65" fillId="13" borderId="32" xfId="0" applyFont="1" applyFill="1" applyBorder="1" applyAlignment="1">
      <alignment horizontal="right" vertical="center"/>
    </xf>
    <xf numFmtId="0" fontId="65" fillId="13" borderId="33" xfId="0" applyFont="1" applyFill="1" applyBorder="1" applyAlignment="1">
      <alignment horizontal="right" vertical="center"/>
    </xf>
    <xf numFmtId="0" fontId="65" fillId="13" borderId="34" xfId="0" applyFont="1" applyFill="1" applyBorder="1" applyAlignment="1">
      <alignment horizontal="right" vertical="center"/>
    </xf>
    <xf numFmtId="0" fontId="50" fillId="0" borderId="15" xfId="104" applyFont="1" applyFill="1" applyBorder="1" applyAlignment="1">
      <alignment horizontal="left" vertical="center" wrapText="1"/>
    </xf>
    <xf numFmtId="0" fontId="50" fillId="0" borderId="19" xfId="104" applyFont="1" applyFill="1" applyBorder="1" applyAlignment="1">
      <alignment horizontal="left" vertical="center" wrapText="1"/>
    </xf>
    <xf numFmtId="0" fontId="55" fillId="0" borderId="31" xfId="0" applyFont="1" applyFill="1" applyBorder="1" applyAlignment="1">
      <alignment horizontal="left" vertical="center" wrapText="1"/>
    </xf>
    <xf numFmtId="0" fontId="55" fillId="0" borderId="3" xfId="0" applyFont="1" applyFill="1" applyBorder="1" applyAlignment="1">
      <alignment vertical="center" wrapText="1"/>
    </xf>
    <xf numFmtId="0" fontId="51" fillId="0" borderId="15" xfId="0" applyFont="1" applyFill="1" applyBorder="1" applyAlignment="1">
      <alignment vertical="center" wrapText="1"/>
    </xf>
    <xf numFmtId="0" fontId="64" fillId="0" borderId="17" xfId="39" applyFont="1" applyFill="1" applyBorder="1" applyAlignment="1">
      <alignment horizontal="left" vertical="center" wrapText="1"/>
    </xf>
  </cellXfs>
  <cellStyles count="234">
    <cellStyle name="Accent" xfId="1" xr:uid="{43F488D8-6B24-4752-8079-E29852B8AB42}"/>
    <cellStyle name="Accent 1" xfId="2" xr:uid="{EAA5617B-8DD7-4B09-9F63-2B659CDF8E9A}"/>
    <cellStyle name="Accent 2" xfId="3" xr:uid="{19255EF9-D92E-4752-8810-C67177551132}"/>
    <cellStyle name="Accent 3" xfId="4" xr:uid="{48896E34-92E5-486D-8AFA-7FF876E162E0}"/>
    <cellStyle name="Bad" xfId="5" xr:uid="{C82FBBD5-F8BF-49F8-82B3-A591B3BD8C57}"/>
    <cellStyle name="cf1" xfId="6" xr:uid="{49366167-FCD0-47A1-8FB7-2273AF1EB56D}"/>
    <cellStyle name="cf10" xfId="7" xr:uid="{F2B827D9-22FF-4CF5-891D-ABCFB21DAA8C}"/>
    <cellStyle name="cf11" xfId="8" xr:uid="{9DB80FCD-4F59-408C-9BEF-11D420F893FB}"/>
    <cellStyle name="cf12" xfId="9" xr:uid="{412AE799-52EE-41B6-B0D6-A004687E08CA}"/>
    <cellStyle name="cf13" xfId="10" xr:uid="{98ACD3A4-2D93-4E72-860A-9D1BEFFEB085}"/>
    <cellStyle name="cf14" xfId="11" xr:uid="{29BB8B9E-7148-45A7-B1E8-48A611ADEDAE}"/>
    <cellStyle name="cf15" xfId="12" xr:uid="{D351819D-8231-457C-9E7C-AEF53B3ED4AE}"/>
    <cellStyle name="cf16" xfId="13" xr:uid="{F750B3D6-DD30-4D8C-8CB0-068C8A4E0B29}"/>
    <cellStyle name="cf17" xfId="14" xr:uid="{D5860E72-E60F-4EB4-BBBA-278B3C4D86BC}"/>
    <cellStyle name="cf18" xfId="15" xr:uid="{23C101D3-710C-4FF1-A557-9E85CAB57DBC}"/>
    <cellStyle name="cf2" xfId="16" xr:uid="{C7EC9676-430C-44BB-8135-465CAA58C932}"/>
    <cellStyle name="cf3" xfId="17" xr:uid="{4F8822BD-9138-4485-9B5D-C70EBA981C32}"/>
    <cellStyle name="cf4" xfId="18" xr:uid="{97B7209D-4EEE-4029-99BE-851A7E623EE2}"/>
    <cellStyle name="cf5" xfId="19" xr:uid="{79936391-15D3-4DBA-9B98-996FF2F1F759}"/>
    <cellStyle name="cf6" xfId="20" xr:uid="{5AB60BF2-70A5-4E23-8F8E-A774DAF1675A}"/>
    <cellStyle name="cf7" xfId="21" xr:uid="{0AC09D7D-EDBA-445B-9DC9-5137DC85D3F4}"/>
    <cellStyle name="cf8" xfId="22" xr:uid="{E79F8E8C-3A6B-4B26-910F-69B89BDD5F6C}"/>
    <cellStyle name="cf9" xfId="23" xr:uid="{B065A01B-FEFE-44FE-8B9A-609FF54A5436}"/>
    <cellStyle name="Currency_DYSTRYBUCJA_TABELKI" xfId="24" xr:uid="{ADBDDF4A-373D-49B7-8FD0-C43C855E219C}"/>
    <cellStyle name="Dziesiętny 2" xfId="25" xr:uid="{FA40C12D-5032-4C42-ACC4-0800BBE67759}"/>
    <cellStyle name="Dziesiętny 2 2" xfId="26" xr:uid="{FBAF4F8A-A98A-4CF8-A790-960E95890931}"/>
    <cellStyle name="Dziesiętny 2 2 2" xfId="27" xr:uid="{2E19EFD8-8319-4605-B095-E1AC2C6501CF}"/>
    <cellStyle name="Dziesiętny 2 3" xfId="28" xr:uid="{89B5158A-2F56-4E69-94B7-A853DD8B7CDD}"/>
    <cellStyle name="Dziesiętny 2 3 2" xfId="29" xr:uid="{756ECA26-5C7F-4B8B-9982-557D3FD2C0E9}"/>
    <cellStyle name="Dziesiętny 2 4" xfId="30" xr:uid="{8F4D4096-3547-45FB-9610-8B018500C090}"/>
    <cellStyle name="Dziesiętny 2 5" xfId="31" xr:uid="{0D9B54C2-A436-4F74-8296-21D41AEBCCFD}"/>
    <cellStyle name="Dziesiętny 3" xfId="32" xr:uid="{AFE96091-2015-45E1-A521-9B5B8413873B}"/>
    <cellStyle name="Dziesiętny 3 2" xfId="33" xr:uid="{CD7943A7-F6E3-46FE-AF0D-0DD4F34EC048}"/>
    <cellStyle name="Error" xfId="34" xr:uid="{E71AEED3-74C3-41DD-9F05-AAA99209DAE5}"/>
    <cellStyle name="Excel Built-in Normal" xfId="35" xr:uid="{BA8585CC-34CB-4853-BD58-8E4251AF66C6}"/>
    <cellStyle name="Excel Built-in Normal 1" xfId="36" xr:uid="{176E33CC-1A97-44BC-8B85-2410486FBCAA}"/>
    <cellStyle name="Excel Built-in Normal 1 2" xfId="37" xr:uid="{3B0BE81B-61B7-473E-8815-2E09C6EABE57}"/>
    <cellStyle name="Excel Built-in Normal 1 2 2" xfId="38" xr:uid="{9A09C03F-E0F5-4D5E-B3C1-3379FDC18BCC}"/>
    <cellStyle name="Excel Built-in Normal 1 3" xfId="39" xr:uid="{6B474807-0221-49C9-AF6A-50EBF9A07AB8}"/>
    <cellStyle name="Excel Built-in Normal 1 4" xfId="40" xr:uid="{36199565-B23E-40EC-9FE6-5746EBE9C50D}"/>
    <cellStyle name="Excel Built-in Normal 2" xfId="41" xr:uid="{97F895D2-2058-4373-82A1-7512DE8AAAA1}"/>
    <cellStyle name="Excel Built-in Normal 2 2" xfId="42" xr:uid="{8726E69B-B3C5-4ACC-936C-7FDA143BE249}"/>
    <cellStyle name="Excel Built-in Normal 3" xfId="43" xr:uid="{83C44D24-39DB-4C37-B3F0-964191472488}"/>
    <cellStyle name="Excel Built-in Normal 4" xfId="44" xr:uid="{AF601B77-F4EE-437A-B116-71B6D86B8679}"/>
    <cellStyle name="Excel Built-in Percent" xfId="45" xr:uid="{2A68291F-4CE8-4F27-AA7B-DDFDA7A451FB}"/>
    <cellStyle name="Excel_BuiltIn_Percent" xfId="46" xr:uid="{A92BED6F-E43D-400F-8C97-DA6A2D02B125}"/>
    <cellStyle name="Footnote" xfId="47" xr:uid="{8D4E0711-2842-40B8-AEC2-B5E673C386FE}"/>
    <cellStyle name="Good" xfId="48" xr:uid="{E100D554-1E4C-4968-93BC-170B027044B5}"/>
    <cellStyle name="Heading" xfId="49" xr:uid="{20BD4C80-C2DB-4BFA-8FE9-5939BDE7B059}"/>
    <cellStyle name="Heading 1" xfId="50" xr:uid="{7CCD46D5-25FB-47C1-8454-8F5C40F58D54}"/>
    <cellStyle name="Heading 2" xfId="51" xr:uid="{E82B022D-710E-48A4-A89E-F50B2E81383D}"/>
    <cellStyle name="Heading 2 2" xfId="52" xr:uid="{47F23532-B255-4CC7-A279-464761D259F9}"/>
    <cellStyle name="Heading 2 3" xfId="53" xr:uid="{04A8DE3F-C3A4-41B5-BFA4-43D4ADBBB068}"/>
    <cellStyle name="Heading 3" xfId="54" xr:uid="{937C6CFA-744F-4084-B067-091DD4A1F25D}"/>
    <cellStyle name="Heading 4" xfId="55" xr:uid="{767F1962-E02D-483F-8EEC-825F1D16F0CC}"/>
    <cellStyle name="Heading1" xfId="56" xr:uid="{DC13AEE9-C524-4469-B31E-A23A517E1B1A}"/>
    <cellStyle name="Heading1 1" xfId="57" xr:uid="{F2D5A3BA-CC9E-4542-A89F-AA6D3B6E61DB}"/>
    <cellStyle name="Heading1 1 2" xfId="58" xr:uid="{48B2528A-9578-488A-99B9-B880F4DF873A}"/>
    <cellStyle name="Heading1 1 3" xfId="59" xr:uid="{E7AA2D28-1488-4598-B1D9-9400856C4DAF}"/>
    <cellStyle name="Heading1 2" xfId="60" xr:uid="{ADAB366F-E834-44AB-A976-8D1B0C942A5D}"/>
    <cellStyle name="Heading1 2 2" xfId="61" xr:uid="{D18CC39C-A348-439A-B59F-D15A94E34041}"/>
    <cellStyle name="Heading1 3" xfId="62" xr:uid="{09F70018-728A-4185-BA71-FC95DB5E2075}"/>
    <cellStyle name="Heading1 4" xfId="63" xr:uid="{DC36DE0B-3935-4046-A23E-E1FC1358686E}"/>
    <cellStyle name="Hiperłącze 2" xfId="64" xr:uid="{9E1CD95F-6F36-4EAE-A809-33B8B922D275}"/>
    <cellStyle name="Hiperłącze 3" xfId="65" xr:uid="{1DEB2522-4DB7-4D6A-A9C7-EDC9CCD2BE0C}"/>
    <cellStyle name="Hiperłącze 4" xfId="66" xr:uid="{78559402-6E52-408A-B3D2-D18AFEB9CD98}"/>
    <cellStyle name="Hyperlink" xfId="67" xr:uid="{588F543C-D529-4BF4-BA0D-8EC2C9338144}"/>
    <cellStyle name="Nagłówek 1" xfId="68" builtinId="16" customBuiltin="1"/>
    <cellStyle name="Nagłówek 1 2" xfId="69" xr:uid="{651C6778-5687-4F7E-8DDF-D22C5F47E3C8}"/>
    <cellStyle name="Nagłówek 1 2 2" xfId="70" xr:uid="{78F7BC25-11D9-4BB8-A631-4BFE987B260E}"/>
    <cellStyle name="Nagłówek 1 3" xfId="71" xr:uid="{B771F642-9251-40BD-B6E6-86B7595489C2}"/>
    <cellStyle name="Nagłówek 2" xfId="72" builtinId="17" customBuiltin="1"/>
    <cellStyle name="Nagłówek 2 2" xfId="73" xr:uid="{F0F34412-42CD-4537-855F-B37461F4B9A9}"/>
    <cellStyle name="Nagłówek 2 2 2" xfId="74" xr:uid="{E16A6996-C8B6-4496-B5E7-72443CA1B225}"/>
    <cellStyle name="Nagłówek 2 3" xfId="75" xr:uid="{7B087C77-D0CE-42FF-A678-26F8C7FFFFC4}"/>
    <cellStyle name="Neutral" xfId="76" xr:uid="{84542EC3-8698-4FEE-8EBD-1A82873DFF3C}"/>
    <cellStyle name="Normal_Book5" xfId="77" xr:uid="{95056AEB-4165-489A-9CC3-6921D2723D37}"/>
    <cellStyle name="Normal_Sheet1" xfId="78" xr:uid="{0FC73029-2652-4C02-887B-691CD347AA0D}"/>
    <cellStyle name="Normalny" xfId="0" builtinId="0" customBuiltin="1"/>
    <cellStyle name="Normalny 10" xfId="79" xr:uid="{53645EEA-BA86-4556-9500-3E0A3BDAA223}"/>
    <cellStyle name="Normalny 10 2" xfId="80" xr:uid="{8624BEE5-0938-4234-A4AA-C2BDA6367A54}"/>
    <cellStyle name="Normalny 10 3" xfId="81" xr:uid="{E9B39175-F22B-4446-B1D6-265017C94EF6}"/>
    <cellStyle name="Normalny 11" xfId="82" xr:uid="{88E9ECA9-3842-4F59-8DB3-3A8C38E3CDFE}"/>
    <cellStyle name="Normalny 11 2" xfId="83" xr:uid="{850FAA0B-CA2B-415A-8369-D72CB35ECB7F}"/>
    <cellStyle name="Normalny 12" xfId="84" xr:uid="{BD68662F-4936-441B-BB68-DFD0E00618E2}"/>
    <cellStyle name="Normalny 13" xfId="85" xr:uid="{D896766F-1D43-4391-ACD7-FD92EEC0CE83}"/>
    <cellStyle name="Normalny 2" xfId="86" xr:uid="{4F276E92-41F9-4572-9BBA-58FA645F6D22}"/>
    <cellStyle name="Normalny 2 2" xfId="87" xr:uid="{363C335C-D511-4E28-B900-5AADE7938AFE}"/>
    <cellStyle name="Normalny 2 2 2" xfId="88" xr:uid="{6B310000-324D-47F7-8E0F-7680AAB07793}"/>
    <cellStyle name="Normalny 2 2 2 2" xfId="89" xr:uid="{B45899DF-6FD2-4353-A8EC-B90781AAE078}"/>
    <cellStyle name="Normalny 2 2 2 3" xfId="90" xr:uid="{E05E60AA-91CA-4ED4-BA92-76A6DFAACE05}"/>
    <cellStyle name="Normalny 2 2 3" xfId="91" xr:uid="{4E99CA8A-0177-455E-AEB1-C8051E188246}"/>
    <cellStyle name="Normalny 2 2 3 2" xfId="92" xr:uid="{35F9F51C-1D03-480A-918A-B4C3DF9EBACC}"/>
    <cellStyle name="Normalny 2 2 3 3" xfId="93" xr:uid="{AC98EF94-2308-4888-98F4-8733AD4C20AE}"/>
    <cellStyle name="Normalny 2 2 4" xfId="94" xr:uid="{BE4FC4B1-06BF-4D83-B816-3A47A0A49E16}"/>
    <cellStyle name="Normalny 2 2 5" xfId="95" xr:uid="{1600D52D-D5F3-42A7-AC3A-F331A8604D47}"/>
    <cellStyle name="Normalny 2 3" xfId="96" xr:uid="{2195721E-79DC-4D8C-821B-222E3FAC1EEA}"/>
    <cellStyle name="Normalny 2 3 2" xfId="97" xr:uid="{D857489A-A23E-4FC4-AC9E-B12EA18A258B}"/>
    <cellStyle name="Normalny 2 3 3" xfId="98" xr:uid="{A18444F6-7D37-4F64-84D8-E1F10F57B54A}"/>
    <cellStyle name="Normalny 2 4" xfId="99" xr:uid="{91EFFA8F-EC0A-47D4-995A-E7B1B6B0CC19}"/>
    <cellStyle name="Normalny 2 4 2" xfId="100" xr:uid="{EA734A19-2993-4B66-B8D9-49438B85CE05}"/>
    <cellStyle name="Normalny 2 4 3" xfId="101" xr:uid="{49B1D713-08D3-4CC5-855A-3F4F55966F43}"/>
    <cellStyle name="Normalny 2 5" xfId="102" xr:uid="{3F9CEC6D-6AC6-4502-A518-D512F7E8AF95}"/>
    <cellStyle name="Normalny 2 5 2" xfId="103" xr:uid="{808145D2-141F-42C0-8A21-336B0912F9A5}"/>
    <cellStyle name="Normalny 2 6" xfId="104" xr:uid="{274A8372-18C0-42DF-9B3E-1F37140D04DD}"/>
    <cellStyle name="Normalny 2 7" xfId="105" xr:uid="{39E6B029-6F08-4414-8A90-B6B4E52F59DA}"/>
    <cellStyle name="Normalny 3" xfId="106" xr:uid="{E16B645E-3676-4CBB-910B-83CF25B96C45}"/>
    <cellStyle name="Normalny 3 2" xfId="107" xr:uid="{8491CD39-7C08-4E0E-A2C9-7F38F6857590}"/>
    <cellStyle name="Normalny 3 2 2" xfId="108" xr:uid="{52AA9B09-7499-425E-B70B-594D986447BB}"/>
    <cellStyle name="Normalny 3 2 2 2" xfId="109" xr:uid="{16CF25DE-FB6A-4614-9CE4-BD7314A75497}"/>
    <cellStyle name="Normalny 3 2 3" xfId="110" xr:uid="{2F8E5766-37CD-4A4B-82AF-EA4179900139}"/>
    <cellStyle name="Normalny 3 2 4" xfId="111" xr:uid="{51EB2D1C-AFFA-4D1E-91F0-B69C508DC07C}"/>
    <cellStyle name="Normalny 3 3" xfId="112" xr:uid="{D0764FAD-2E3D-415F-B8B7-239318BF0227}"/>
    <cellStyle name="Normalny 3 3 2" xfId="113" xr:uid="{654E461D-A969-42F3-8DA6-84B4635F6F8D}"/>
    <cellStyle name="Normalny 3 3 3" xfId="114" xr:uid="{D859550E-2AF9-4D15-8F3E-D966F371AADE}"/>
    <cellStyle name="Normalny 3 4" xfId="115" xr:uid="{04E94B7D-45DE-4B3F-BCA3-2C99843E763C}"/>
    <cellStyle name="Normalny 3 4 2" xfId="116" xr:uid="{4E44DD33-0890-415C-9ECF-59A873739DE0}"/>
    <cellStyle name="Normalny 3 5" xfId="117" xr:uid="{5C1FB074-B306-42BC-9196-B26D7D579BEE}"/>
    <cellStyle name="Normalny 3 6" xfId="118" xr:uid="{36F9057B-A94E-42F4-97BC-0376C9A7E031}"/>
    <cellStyle name="Normalny 4" xfId="119" xr:uid="{10C1DA84-0AE7-4EEC-851D-D768318D169F}"/>
    <cellStyle name="Normalny 4 2" xfId="120" xr:uid="{00CD2431-D32B-491E-A434-6DC4C45A28A1}"/>
    <cellStyle name="Normalny 4 2 2" xfId="231" xr:uid="{7234B7CD-BB06-43BF-8E16-3D7A1569906B}"/>
    <cellStyle name="Normalny 4 3" xfId="121" xr:uid="{611B46AA-3044-489F-915A-46E530D5AD03}"/>
    <cellStyle name="Normalny 4 3 2" xfId="122" xr:uid="{E69D4D28-ACFC-44BC-A3D7-397C98BE8E79}"/>
    <cellStyle name="Normalny 4 4" xfId="123" xr:uid="{554D57B6-C03F-4894-A3E7-697342FCEA6C}"/>
    <cellStyle name="Normalny 4 5" xfId="124" xr:uid="{8121208C-FA0C-4F50-A32B-777D421F4C0D}"/>
    <cellStyle name="Normalny 4 6" xfId="225" xr:uid="{7148B873-9E91-4E66-BA25-BB91E26B1A7C}"/>
    <cellStyle name="Normalny 5" xfId="125" xr:uid="{60F14ACE-9A2E-4543-9845-EE3CD96A7F50}"/>
    <cellStyle name="Normalny 5 2" xfId="126" xr:uid="{4DA3A8CD-35D4-4D4F-B885-8974A74A8554}"/>
    <cellStyle name="Normalny 5 2 2" xfId="226" xr:uid="{921B7D98-6110-4D90-B6E6-A1D02963D2E7}"/>
    <cellStyle name="Normalny 5 3" xfId="127" xr:uid="{C787C1A2-97CA-47E5-99F7-6A40A429B1A1}"/>
    <cellStyle name="Normalny 5 3 2" xfId="128" xr:uid="{0CBAFA72-D191-46CD-B330-93261892B13F}"/>
    <cellStyle name="Normalny 5 4" xfId="129" xr:uid="{9FD4BFBD-35C7-48B3-B101-600AF0CE83F7}"/>
    <cellStyle name="Normalny 5 5" xfId="130" xr:uid="{1D9948E8-4C45-4FBB-AA5B-35775626C4A0}"/>
    <cellStyle name="Normalny 6" xfId="131" xr:uid="{EEB7C080-E78E-4D21-BB1D-6B587848DC1D}"/>
    <cellStyle name="Normalny 6 2" xfId="132" xr:uid="{4F696CEF-BE94-4E02-8C57-DB9CBFD4290C}"/>
    <cellStyle name="Normalny 6 3" xfId="133" xr:uid="{1BDA3558-48BB-44CB-A9C3-890CD0A5B9AB}"/>
    <cellStyle name="Normalny 6 3 2" xfId="134" xr:uid="{ACEAD43A-03B9-4AC3-B1D2-81E357283D63}"/>
    <cellStyle name="Normalny 6 4" xfId="135" xr:uid="{2FDD44B9-5164-447A-891E-A2BEDEE4D3F6}"/>
    <cellStyle name="Normalny 6 5" xfId="136" xr:uid="{5A58CE78-9E27-478E-9233-A606EDA7B42F}"/>
    <cellStyle name="Normalny 7" xfId="137" xr:uid="{26A19986-715E-40BB-82A2-33E08ECFA4B9}"/>
    <cellStyle name="Normalny 7 2" xfId="138" xr:uid="{0B55107D-C7BE-4FAC-A976-2D4B1822CDEF}"/>
    <cellStyle name="Normalny 7 3" xfId="139" xr:uid="{EE2C68B4-0C26-4BBA-AB54-08C24FA1436E}"/>
    <cellStyle name="Normalny 7 3 2" xfId="140" xr:uid="{2C3A4DEA-B532-4274-A0D2-229C73B0EB2F}"/>
    <cellStyle name="Normalny 7 4" xfId="141" xr:uid="{6C2E53BF-58EF-4C85-83B8-4DC4CDB3F04B}"/>
    <cellStyle name="Normalny 7 5" xfId="142" xr:uid="{45C509AD-23C7-4C22-AC3C-3204C8819347}"/>
    <cellStyle name="Normalny 8" xfId="143" xr:uid="{10194DFF-8229-4DAE-B68C-613B5DAE751F}"/>
    <cellStyle name="Normalny 8 2" xfId="144" xr:uid="{A0642C9D-7037-470B-B99D-B874A6FAF9A9}"/>
    <cellStyle name="Normalny 8 3" xfId="145" xr:uid="{3D7C2EB1-013D-4EA0-979C-85F5F8ABF82E}"/>
    <cellStyle name="Normalny 9" xfId="146" xr:uid="{7035E1C4-5AC5-421F-843C-62578B6F9ACE}"/>
    <cellStyle name="Normalny 9 2" xfId="147" xr:uid="{1237F871-EB2D-4974-BA40-084D81E597C1}"/>
    <cellStyle name="Normalny 9 3" xfId="148" xr:uid="{36EAEA52-5EEB-4F19-84FF-A3151D227046}"/>
    <cellStyle name="Note" xfId="149" xr:uid="{0C515DC4-F663-4EE3-A8B1-CDFDF693FF0D}"/>
    <cellStyle name="Procentowy" xfId="150" builtinId="5"/>
    <cellStyle name="Procentowy 2" xfId="151" xr:uid="{7738D8BD-A444-40EA-8C58-9B7E81D2AD49}"/>
    <cellStyle name="Procentowy 2 2" xfId="152" xr:uid="{8D9A0065-4E62-402B-BD3A-DDA41C9CEC8F}"/>
    <cellStyle name="Procentowy 2 2 2" xfId="153" xr:uid="{031E90FF-0773-4365-8FD8-72038714714B}"/>
    <cellStyle name="Procentowy 2 2 2 2" xfId="154" xr:uid="{0B7788D1-D892-4507-BD9D-4B060DC1A146}"/>
    <cellStyle name="Procentowy 2 2 2 2 2" xfId="155" xr:uid="{4BC34A40-0C79-4900-9CA9-4C1E8E856759}"/>
    <cellStyle name="Procentowy 2 2 2 2 3" xfId="156" xr:uid="{4DA31212-EA3E-4163-9E22-FEE7EDC624AE}"/>
    <cellStyle name="Procentowy 2 2 2 3" xfId="157" xr:uid="{3F7D4D64-1EFB-494E-9C61-E4C419F469D5}"/>
    <cellStyle name="Procentowy 2 2 2 4" xfId="158" xr:uid="{F18126C2-463A-49EE-9666-E237477A1737}"/>
    <cellStyle name="Procentowy 2 2 3" xfId="159" xr:uid="{83DF35DB-D71D-4034-B4E6-EC00F6E7A87A}"/>
    <cellStyle name="Procentowy 2 2 4" xfId="160" xr:uid="{3CCAAB91-FF19-4E58-B3F1-D1154A2CA670}"/>
    <cellStyle name="Procentowy 2 2 4 2" xfId="161" xr:uid="{1713996A-2F19-4C13-8691-BF738A9E8AD9}"/>
    <cellStyle name="Procentowy 2 2 5" xfId="162" xr:uid="{B44DA9A6-D4B7-4D04-AF0E-1ABF862BEEA7}"/>
    <cellStyle name="Procentowy 2 2 6" xfId="163" xr:uid="{54EC64EC-D51C-4FA5-AAD4-3F8E0D4736D7}"/>
    <cellStyle name="Procentowy 2 3" xfId="164" xr:uid="{D882E3E0-FC9D-4F75-97C2-2A08A3FBC47A}"/>
    <cellStyle name="Procentowy 2 3 2" xfId="230" xr:uid="{1394CE45-B1D4-4384-8C32-EA566179582A}"/>
    <cellStyle name="Procentowy 2 4" xfId="165" xr:uid="{4436E385-844D-4885-ABA8-2CC73763D088}"/>
    <cellStyle name="Procentowy 2 5" xfId="166" xr:uid="{09572E0B-B185-451B-BE11-DB002BE21200}"/>
    <cellStyle name="Procentowy 2 5 2" xfId="167" xr:uid="{D1592E6C-F005-407A-B8D6-03FC629004ED}"/>
    <cellStyle name="Procentowy 2 6" xfId="168" xr:uid="{E9D39242-1F25-43FA-914D-C276E5291DEF}"/>
    <cellStyle name="Procentowy 2 7" xfId="169" xr:uid="{4ABA539B-F2FD-4118-AFAE-589706A3EB29}"/>
    <cellStyle name="Procentowy 2 8" xfId="227" xr:uid="{E951187A-E6F1-41A4-A9AD-9F65E0727A0C}"/>
    <cellStyle name="Procentowy 3" xfId="170" xr:uid="{52063BFB-71D7-4C72-9894-A0A9BE712B88}"/>
    <cellStyle name="Procentowy 4" xfId="171" xr:uid="{6B875D29-30C2-4054-83E3-14EF6E70706C}"/>
    <cellStyle name="Procentowy 4 2" xfId="172" xr:uid="{F3A0AE76-28D4-4FB8-A5E3-5CCC3B7FE338}"/>
    <cellStyle name="Procentowy 5" xfId="173" xr:uid="{63EF9C77-3EC3-4123-9F1B-B33E5789DA81}"/>
    <cellStyle name="Procentowy 6" xfId="174" xr:uid="{69C77F2E-37C0-4058-95A5-837B2D01B082}"/>
    <cellStyle name="Procentowy 7" xfId="232" xr:uid="{00000000-0005-0000-0000-000010010000}"/>
    <cellStyle name="Result" xfId="175" xr:uid="{2DFDCA37-0809-4303-B29D-E3105BB8AD96}"/>
    <cellStyle name="Result 1" xfId="176" xr:uid="{CCBF02FE-B6F3-40CF-AEAC-88B40D761A5A}"/>
    <cellStyle name="Result 1 2" xfId="177" xr:uid="{161FF00E-36C5-4A9A-AD4E-493CE1C1A52D}"/>
    <cellStyle name="Result 1 3" xfId="178" xr:uid="{821B7E71-7458-4269-8ED5-125D4679DEE2}"/>
    <cellStyle name="Result 2" xfId="179" xr:uid="{ADDA9ECD-F0A3-40C5-BA00-A4613CB79427}"/>
    <cellStyle name="Result 2 2" xfId="180" xr:uid="{4562BD98-82CF-4B99-A2DA-D127CA6DB854}"/>
    <cellStyle name="Result 3" xfId="181" xr:uid="{D89027EC-93E7-4AE3-B47A-92EC432E173D}"/>
    <cellStyle name="Result 4" xfId="182" xr:uid="{55CEE10A-B56C-4BA6-A0FA-6D84DC821F4D}"/>
    <cellStyle name="Result2" xfId="183" xr:uid="{438908C3-9D9E-4215-8B69-43137C619392}"/>
    <cellStyle name="Result2 1" xfId="184" xr:uid="{8307526C-3389-4281-8F4F-1A90651F3AE3}"/>
    <cellStyle name="Result2 1 2" xfId="185" xr:uid="{FE75F398-BF38-4AAB-AAB0-6BB2DBF2EABD}"/>
    <cellStyle name="Result2 1 2 2" xfId="186" xr:uid="{EA9A732F-ECD0-420D-848A-85F161FDF7EA}"/>
    <cellStyle name="Result2 1 3" xfId="187" xr:uid="{F2B14D9E-2B09-4F99-B41B-426B9807EB4C}"/>
    <cellStyle name="Result2 1 4" xfId="188" xr:uid="{59793397-0ACD-4608-BA04-FD7DF8A1FB05}"/>
    <cellStyle name="Result2 2" xfId="189" xr:uid="{26416D46-C65F-406D-94CB-EEC4A0B3DDE0}"/>
    <cellStyle name="Result2 2 2" xfId="190" xr:uid="{233325BC-64A3-40C7-8F5E-321E2919D251}"/>
    <cellStyle name="Result2 3" xfId="191" xr:uid="{EFA4D5F4-25A2-4FDD-B39B-FDF1CB42C45A}"/>
    <cellStyle name="Result2 4" xfId="192" xr:uid="{8F288876-DCB7-4E43-88FC-0D2E7099ABD8}"/>
    <cellStyle name="Status" xfId="193" xr:uid="{B68DFA80-A53E-481F-BEBC-60579F556C7B}"/>
    <cellStyle name="Text" xfId="194" xr:uid="{A712E4EC-87F8-4A16-B075-A919DF7797C7}"/>
    <cellStyle name="Walutowy 2" xfId="195" xr:uid="{77F192CD-709F-493E-9217-E6AF4F1AA331}"/>
    <cellStyle name="Walutowy 2 2" xfId="196" xr:uid="{B70CB849-45EC-4371-A084-A3F1033910B3}"/>
    <cellStyle name="Walutowy 2 2 2" xfId="197" xr:uid="{FD0C37C3-D040-4972-8202-519F15033847}"/>
    <cellStyle name="Walutowy 2 3" xfId="198" xr:uid="{399A5CDF-3818-4DDE-95E5-3074E8C2243F}"/>
    <cellStyle name="Walutowy 2 3 2" xfId="199" xr:uid="{202DAC90-7C83-4977-A7F3-92D962B90D59}"/>
    <cellStyle name="Walutowy 2 4" xfId="200" xr:uid="{769B618A-DC4B-4EA7-A072-4EC8931AC02C}"/>
    <cellStyle name="Walutowy 2 4 2" xfId="201" xr:uid="{9DAEBF5C-D80B-440E-BBDC-183D27FFC39B}"/>
    <cellStyle name="Walutowy 2 5" xfId="202" xr:uid="{48C17083-946D-44CB-B381-6884DD96F921}"/>
    <cellStyle name="Walutowy 2 5 2" xfId="203" xr:uid="{D758EC8C-7B6E-4B3A-923C-E82FEA427649}"/>
    <cellStyle name="Walutowy 2 6" xfId="204" xr:uid="{636FDE8F-DDE1-414F-9B6A-A4EF0FC02095}"/>
    <cellStyle name="Walutowy 2 7" xfId="205" xr:uid="{4725228F-A7A0-4234-82B1-89778EA9A113}"/>
    <cellStyle name="Walutowy 2 8" xfId="228" xr:uid="{90C5DEBC-BDBE-4607-9D2B-922BCCEB2668}"/>
    <cellStyle name="Walutowy 2 9" xfId="233" xr:uid="{90C5DEBC-BDBE-4607-9D2B-922BCCEB2668}"/>
    <cellStyle name="Walutowy 3" xfId="206" xr:uid="{BB138861-BC6B-4E6A-8AF1-5E2B6810719D}"/>
    <cellStyle name="Walutowy 3 2" xfId="207" xr:uid="{2C26B3BE-8DCC-421E-842A-2FBE14A0ABDA}"/>
    <cellStyle name="Walutowy 3 3" xfId="229" xr:uid="{18366E19-3511-4F59-9C7F-31DD7B504EB5}"/>
    <cellStyle name="Walutowy 4" xfId="208" xr:uid="{063B1A94-B284-4AC7-B5C6-AF964EC7F338}"/>
    <cellStyle name="Walutowy 4 2" xfId="209" xr:uid="{F238BCC9-98B7-436C-B605-281791D5E0A3}"/>
    <cellStyle name="Walutowy 5" xfId="210" xr:uid="{5B2AD9D1-46DC-4705-89AE-F2C48E50DE69}"/>
    <cellStyle name="Walutowy 5 2" xfId="211" xr:uid="{BE29D321-AB4A-4F8A-AE79-4DAB0BC7D331}"/>
    <cellStyle name="Walutowy 6" xfId="212" xr:uid="{7C7BEE4D-052F-4F05-B0B6-F6B8F29A1975}"/>
    <cellStyle name="Walutowy 7" xfId="213" xr:uid="{205524F3-7782-4AA7-B12D-B00A92DE61AA}"/>
    <cellStyle name="Warning" xfId="214" xr:uid="{FBC8403A-1275-4E97-9626-82C802B62C01}"/>
    <cellStyle name="Wynik 1" xfId="215" xr:uid="{3D1183BF-4AEF-4EAF-945F-4FFFFF44FFCB}"/>
    <cellStyle name="Wynik 1 2" xfId="216" xr:uid="{6DE268DA-3C0F-42B7-88D4-4E2CF91B9A66}"/>
    <cellStyle name="Wynik 1 2 2" xfId="217" xr:uid="{35657C01-947B-42EE-A1BD-099B977C9779}"/>
    <cellStyle name="Wynik 1 3" xfId="218" xr:uid="{911C975B-815D-4F22-8DCB-FD05D7698FD7}"/>
    <cellStyle name="Wynik 1 4" xfId="219" xr:uid="{4AA88E9E-3BB0-4860-9F4E-ECC6C9A4A590}"/>
    <cellStyle name="Wynik2 1" xfId="220" xr:uid="{A445AC1D-E2FA-472D-B8E8-E0AC78A8C9DE}"/>
    <cellStyle name="Wynik2 1 2" xfId="221" xr:uid="{A311BFEA-7211-4CDF-9479-5F45783EE152}"/>
    <cellStyle name="Wynik2 1 2 2" xfId="222" xr:uid="{11B1ECD6-8C57-490A-8B51-810B7A2EA4D1}"/>
    <cellStyle name="Wynik2 1 3" xfId="223" xr:uid="{1BAECCCD-4796-4871-9A3B-AA2B949255B5}"/>
    <cellStyle name="Wynik2 1 4" xfId="224" xr:uid="{01316094-526F-49D7-A6C8-AA4B3F367816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.%20TRYB%20PODSTAWOWY%20I%20UNIJNE\2026\45.%20JEDNORAZ&#211;WKA%20MAGAZYN%20-%20PN%20-w%20PRZYGOT\1.%20Publikacja\Tabele%20Zu&#380;ycia%20JEDNORAZ&#211;WKA%202026-2028%20popr%2015.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.%20TRYB%20PODSTAWOWY%20I%20UNIJNE\2026\45.%20JEDNORAZ&#211;WKA%20MAGAZYN%20-%20PN%20-w%20PRZYGOT\1.%20Publikacja\Tabele%20Zu&#380;ycia%20JEDNORAZ&#211;WKA%202026-2028%20popr%2023.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sumowanie"/>
      <sheetName val="Pakiet_nr_1_M"/>
      <sheetName val="Pakiet_nr_2_M"/>
      <sheetName val="Pakiet_nr_3_M"/>
      <sheetName val="Pakiet_nr_4_M"/>
      <sheetName val="Pakiet_nr_5_M"/>
      <sheetName val="Pakiet_nr_6_M"/>
      <sheetName val="Pakiet_nr_7_M"/>
      <sheetName val="Pakiet_nr_8_M"/>
      <sheetName val="Pakiet_nr_9_M_"/>
      <sheetName val="Pakiet nr 10M"/>
      <sheetName val="Pakiet_nr_11M"/>
      <sheetName val="Pakiet_nr_12M "/>
      <sheetName val="Pakiet_nr_13M"/>
      <sheetName val="Pakiet_nr_14M"/>
      <sheetName val="Pakiet_nr_15M"/>
      <sheetName val="Pakiet_nr_16M_"/>
      <sheetName val="Pakiet_nr_17M"/>
      <sheetName val="Pakiet_nr_18 M"/>
      <sheetName val="Pakiet_nr_19M"/>
      <sheetName val="Pakiet_nr_20 M_"/>
      <sheetName val="Pakiet_nr_21 M"/>
      <sheetName val="Pakiet_nr_22 M"/>
      <sheetName val="Pakiet_nr_23 M_"/>
      <sheetName val="Pakiet_nr_24 M_"/>
      <sheetName val="Pakiet_nr_25M"/>
      <sheetName val="Pakiet_nr_26M"/>
      <sheetName val="Pakiet_nr_27 M"/>
      <sheetName val="Pakiet_nr_28M"/>
      <sheetName val="Pakiet_nr_29 M"/>
      <sheetName val="Pakiet_nr_30 M"/>
      <sheetName val="Pakiet_nr_31M_"/>
      <sheetName val="Pakiet_nr_32 M"/>
      <sheetName val="Pakiet_nr_33_M"/>
      <sheetName val="Pakiet_nr_34_M"/>
      <sheetName val="Pakiet_nr_35_M"/>
      <sheetName val="Pakiet_nr_36_M"/>
      <sheetName val="Pakiet_nr_37_M"/>
      <sheetName val="Pakiet_nr_38_M "/>
      <sheetName val="Pakiet_nr_39_M"/>
      <sheetName val="Pakiet _nr_40 M"/>
      <sheetName val="Pakiet_nr_41_M"/>
      <sheetName val="Pakiet_nr_42_M"/>
      <sheetName val="Pakiet_nr_43_M"/>
      <sheetName val="Pakiet_nr_44_M"/>
      <sheetName val="Pakiet_nr_45_M"/>
      <sheetName val="Pakiet_nr_46_M"/>
      <sheetName val="Pakiet_nr_47_M"/>
      <sheetName val="Pakiet_nr_48_M"/>
      <sheetName val="Pakiet_nr_49_M"/>
      <sheetName val="Pakiet_nr_50_M"/>
      <sheetName val="Pakiet_nr_51 M "/>
      <sheetName val="Pakiet nr 52 M"/>
      <sheetName val="Pakiet_nr_53_M"/>
    </sheetNames>
    <sheetDataSet>
      <sheetData sheetId="0"/>
      <sheetData sheetId="1">
        <row r="5">
          <cell r="J5">
            <v>280</v>
          </cell>
        </row>
      </sheetData>
      <sheetData sheetId="2">
        <row r="5">
          <cell r="J5">
            <v>1</v>
          </cell>
        </row>
      </sheetData>
      <sheetData sheetId="3"/>
      <sheetData sheetId="4"/>
      <sheetData sheetId="5"/>
      <sheetData sheetId="6">
        <row r="5">
          <cell r="J5">
            <v>9500</v>
          </cell>
        </row>
      </sheetData>
      <sheetData sheetId="7">
        <row r="5">
          <cell r="J5">
            <v>20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5">
          <cell r="J5">
            <v>3200</v>
          </cell>
        </row>
      </sheetData>
      <sheetData sheetId="15"/>
      <sheetData sheetId="16"/>
      <sheetData sheetId="17">
        <row r="5">
          <cell r="J5">
            <v>1936</v>
          </cell>
          <cell r="M5">
            <v>0.08</v>
          </cell>
        </row>
        <row r="6">
          <cell r="M6">
            <v>0.08</v>
          </cell>
        </row>
        <row r="7">
          <cell r="M7">
            <v>0.08</v>
          </cell>
        </row>
        <row r="8">
          <cell r="M8">
            <v>0.08</v>
          </cell>
        </row>
        <row r="9">
          <cell r="M9">
            <v>0.08</v>
          </cell>
        </row>
        <row r="10">
          <cell r="M10">
            <v>0.08</v>
          </cell>
        </row>
      </sheetData>
      <sheetData sheetId="18"/>
      <sheetData sheetId="19"/>
      <sheetData sheetId="20"/>
      <sheetData sheetId="21"/>
      <sheetData sheetId="22"/>
      <sheetData sheetId="23"/>
      <sheetData sheetId="24">
        <row r="5">
          <cell r="J5">
            <v>20</v>
          </cell>
          <cell r="M5">
            <v>0.08</v>
          </cell>
        </row>
        <row r="6">
          <cell r="M6">
            <v>0.08</v>
          </cell>
        </row>
        <row r="7">
          <cell r="M7">
            <v>0.08</v>
          </cell>
        </row>
      </sheetData>
      <sheetData sheetId="25"/>
      <sheetData sheetId="26">
        <row r="5">
          <cell r="J5">
            <v>80</v>
          </cell>
        </row>
      </sheetData>
      <sheetData sheetId="27"/>
      <sheetData sheetId="28"/>
      <sheetData sheetId="29"/>
      <sheetData sheetId="30"/>
      <sheetData sheetId="31">
        <row r="5">
          <cell r="J5">
            <v>35</v>
          </cell>
        </row>
      </sheetData>
      <sheetData sheetId="32"/>
      <sheetData sheetId="33"/>
      <sheetData sheetId="34">
        <row r="5">
          <cell r="J5">
            <v>7</v>
          </cell>
          <cell r="M5">
            <v>0.23</v>
          </cell>
        </row>
        <row r="6">
          <cell r="M6">
            <v>0.08</v>
          </cell>
        </row>
        <row r="7">
          <cell r="M7">
            <v>0.08</v>
          </cell>
        </row>
        <row r="8">
          <cell r="M8">
            <v>0.08</v>
          </cell>
        </row>
        <row r="9">
          <cell r="M9">
            <v>0.08</v>
          </cell>
        </row>
        <row r="10">
          <cell r="M10">
            <v>0.08</v>
          </cell>
        </row>
        <row r="11">
          <cell r="M11">
            <v>0.08</v>
          </cell>
        </row>
        <row r="12">
          <cell r="M12">
            <v>0.08</v>
          </cell>
        </row>
        <row r="13">
          <cell r="M13">
            <v>0.08</v>
          </cell>
        </row>
        <row r="14">
          <cell r="M14">
            <v>0.08</v>
          </cell>
        </row>
        <row r="15">
          <cell r="M15">
            <v>0.08</v>
          </cell>
        </row>
        <row r="16">
          <cell r="M16">
            <v>0.08</v>
          </cell>
        </row>
      </sheetData>
      <sheetData sheetId="35">
        <row r="5">
          <cell r="J5">
            <v>200</v>
          </cell>
        </row>
      </sheetData>
      <sheetData sheetId="36"/>
      <sheetData sheetId="37"/>
      <sheetData sheetId="38"/>
      <sheetData sheetId="39">
        <row r="5">
          <cell r="J5">
            <v>19</v>
          </cell>
        </row>
      </sheetData>
      <sheetData sheetId="40"/>
      <sheetData sheetId="41"/>
      <sheetData sheetId="42"/>
      <sheetData sheetId="43">
        <row r="5">
          <cell r="J5">
            <v>12</v>
          </cell>
        </row>
      </sheetData>
      <sheetData sheetId="44"/>
      <sheetData sheetId="45"/>
      <sheetData sheetId="46"/>
      <sheetData sheetId="47">
        <row r="5">
          <cell r="J5">
            <v>1280</v>
          </cell>
        </row>
      </sheetData>
      <sheetData sheetId="48">
        <row r="5">
          <cell r="J5">
            <v>336</v>
          </cell>
          <cell r="M5">
            <v>0.08</v>
          </cell>
        </row>
        <row r="6">
          <cell r="M6">
            <v>0.08</v>
          </cell>
        </row>
        <row r="7">
          <cell r="M7">
            <v>0.08</v>
          </cell>
        </row>
        <row r="8">
          <cell r="M8">
            <v>0.08</v>
          </cell>
        </row>
        <row r="9">
          <cell r="M9">
            <v>0.08</v>
          </cell>
        </row>
        <row r="10">
          <cell r="M10">
            <v>0.23</v>
          </cell>
        </row>
        <row r="11">
          <cell r="M11">
            <v>0.08</v>
          </cell>
        </row>
      </sheetData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sumowanie"/>
      <sheetName val="Pakiet_nr_1_M"/>
      <sheetName val="Pakiet_nr_2_M"/>
      <sheetName val="Pakiet_nr_3_M"/>
      <sheetName val="Pakiet_nr_4_M"/>
      <sheetName val="Pakiet_nr_5_M"/>
      <sheetName val="Pakiet_nr_6_M"/>
      <sheetName val="Pakiet_nr_7_M"/>
      <sheetName val="Pakiet_nr_8_M"/>
      <sheetName val="Pakiet_nr_9_M_"/>
      <sheetName val="Pakiet nr 10M"/>
      <sheetName val="Pakiet_nr_11M"/>
      <sheetName val="Pakiet_nr_12M "/>
      <sheetName val="Pakiet_nr_13M"/>
      <sheetName val="Pakiet_nr_14M"/>
      <sheetName val="Pakiet_nr_15M"/>
      <sheetName val="Pakiet_nr_16M_"/>
      <sheetName val="Pakiet_nr_17M"/>
      <sheetName val="Pakiet_nr_18 M"/>
      <sheetName val="Pakiet_nr_19M"/>
      <sheetName val="Pakiet_nr_20 M_"/>
      <sheetName val="Pakiet_nr_21 M"/>
      <sheetName val="Pakiet_nr_22 M"/>
      <sheetName val="Pakiet_nr_23 M_"/>
      <sheetName val="Pakiet_nr_24 M_"/>
      <sheetName val="Pakiet_nr_25M"/>
      <sheetName val="Pakiet_nr_26M"/>
      <sheetName val="Pakiet_nr_27 M"/>
      <sheetName val="Pakiet_nr_28M"/>
      <sheetName val="Pakiet_nr_29 M"/>
      <sheetName val="Pakiet_nr_30 M"/>
      <sheetName val="Pakiet_nr_31M_"/>
      <sheetName val="Pakiet_nr_32 M"/>
      <sheetName val="Pakiet_nr_33_M"/>
      <sheetName val="Pakiet_nr_34_M"/>
      <sheetName val="Pakiet_nr_35_M"/>
      <sheetName val="Pakiet_nr_36_M"/>
      <sheetName val="Pakiet_nr_37_M"/>
      <sheetName val="Pakiet_nr_38_M "/>
      <sheetName val="Pakiet_nr_39_M"/>
      <sheetName val="Pakiet _nr_40 M"/>
      <sheetName val="Pakiet_nr_41_M"/>
      <sheetName val="Pakiet_nr_42_M"/>
      <sheetName val="Pakiet_nr_43_M"/>
      <sheetName val="Pakiet_nr_44_M"/>
      <sheetName val="Pakiet_nr_45_M"/>
      <sheetName val="Pakiet_nr_46_M"/>
      <sheetName val="Pakiet_nr_47_M"/>
      <sheetName val="Pakiet_nr_48_M"/>
      <sheetName val="Pakiet_nr_49_M"/>
      <sheetName val="Pakiet_nr_50_M"/>
      <sheetName val="Pakiet_nr_51 M "/>
      <sheetName val="Pakiet nr 52 M"/>
      <sheetName val="Pakiet_nr_53_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5">
          <cell r="J5">
            <v>500</v>
          </cell>
          <cell r="M5">
            <v>0.08</v>
          </cell>
        </row>
        <row r="6">
          <cell r="M6">
            <v>0.08</v>
          </cell>
        </row>
        <row r="7">
          <cell r="M7">
            <v>0.08</v>
          </cell>
        </row>
        <row r="8">
          <cell r="M8">
            <v>0.08</v>
          </cell>
        </row>
        <row r="9">
          <cell r="M9">
            <v>0.08</v>
          </cell>
        </row>
      </sheetData>
      <sheetData sheetId="50">
        <row r="5">
          <cell r="J5">
            <v>480</v>
          </cell>
        </row>
      </sheetData>
      <sheetData sheetId="51"/>
      <sheetData sheetId="52"/>
      <sheetData sheetId="53">
        <row r="4">
          <cell r="J4">
            <v>1512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87376-05AC-4BC9-94C1-0314A4B4D4BB}">
  <sheetPr>
    <pageSetUpPr fitToPage="1"/>
  </sheetPr>
  <dimension ref="A1:I17"/>
  <sheetViews>
    <sheetView zoomScale="90" zoomScaleNormal="90" workbookViewId="0">
      <selection activeCell="B10" sqref="B10"/>
    </sheetView>
  </sheetViews>
  <sheetFormatPr defaultColWidth="8.75" defaultRowHeight="12.75"/>
  <cols>
    <col min="1" max="1" width="5.625" style="330" customWidth="1"/>
    <col min="2" max="2" width="65.875" style="330" customWidth="1"/>
    <col min="3" max="4" width="7.625" style="330" customWidth="1"/>
    <col min="5" max="6" width="15.625" style="330" customWidth="1"/>
    <col min="7" max="7" width="10.625" style="330" customWidth="1"/>
    <col min="8" max="8" width="15.625" style="330" customWidth="1"/>
    <col min="9" max="9" width="30.625" style="330" customWidth="1"/>
    <col min="10" max="16384" width="8.75" style="330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s="211" customFormat="1" ht="20.100000000000001" customHeight="1">
      <c r="A2" s="381" t="s">
        <v>143</v>
      </c>
      <c r="B2" s="381"/>
      <c r="C2" s="381"/>
      <c r="D2" s="381"/>
      <c r="E2" s="381"/>
      <c r="F2" s="381"/>
      <c r="G2" s="381"/>
      <c r="H2" s="381"/>
      <c r="I2" s="381"/>
    </row>
    <row r="3" spans="1:9" ht="38.25" customHeight="1">
      <c r="A3" s="86" t="s">
        <v>0</v>
      </c>
      <c r="B3" s="86" t="s">
        <v>1</v>
      </c>
      <c r="C3" s="86" t="s">
        <v>2</v>
      </c>
      <c r="D3" s="86" t="s">
        <v>11</v>
      </c>
      <c r="E3" s="212" t="s">
        <v>58</v>
      </c>
      <c r="F3" s="212" t="s">
        <v>5</v>
      </c>
      <c r="G3" s="123" t="s">
        <v>6</v>
      </c>
      <c r="H3" s="213" t="s">
        <v>7</v>
      </c>
      <c r="I3" s="28" t="s">
        <v>131</v>
      </c>
    </row>
    <row r="4" spans="1:9" ht="88.5" customHeight="1">
      <c r="A4" s="28">
        <v>1</v>
      </c>
      <c r="B4" s="238" t="s">
        <v>136</v>
      </c>
      <c r="C4" s="78" t="s">
        <v>8</v>
      </c>
      <c r="D4" s="340">
        <v>830</v>
      </c>
      <c r="E4" s="216"/>
      <c r="F4" s="216"/>
      <c r="G4" s="239">
        <v>0.23</v>
      </c>
      <c r="H4" s="216"/>
      <c r="I4" s="217"/>
    </row>
    <row r="5" spans="1:9" ht="90" customHeight="1">
      <c r="A5" s="329">
        <v>2</v>
      </c>
      <c r="B5" s="124" t="s">
        <v>81</v>
      </c>
      <c r="C5" s="78" t="s">
        <v>8</v>
      </c>
      <c r="D5" s="341">
        <v>700</v>
      </c>
      <c r="E5" s="220"/>
      <c r="F5" s="216"/>
      <c r="G5" s="178">
        <v>0.23</v>
      </c>
      <c r="H5" s="216"/>
      <c r="I5" s="221"/>
    </row>
    <row r="6" spans="1:9" ht="57.75" customHeight="1">
      <c r="A6" s="329">
        <v>3</v>
      </c>
      <c r="B6" s="240" t="s">
        <v>82</v>
      </c>
      <c r="C6" s="78" t="s">
        <v>8</v>
      </c>
      <c r="D6" s="341">
        <v>44</v>
      </c>
      <c r="E6" s="220"/>
      <c r="F6" s="216"/>
      <c r="G6" s="178">
        <v>0.23</v>
      </c>
      <c r="H6" s="216"/>
      <c r="I6" s="221"/>
    </row>
    <row r="7" spans="1:9" ht="57" customHeight="1">
      <c r="A7" s="329">
        <v>4</v>
      </c>
      <c r="B7" s="240" t="s">
        <v>83</v>
      </c>
      <c r="C7" s="78" t="s">
        <v>8</v>
      </c>
      <c r="D7" s="341">
        <v>88</v>
      </c>
      <c r="E7" s="220"/>
      <c r="F7" s="216"/>
      <c r="G7" s="178">
        <v>0.23</v>
      </c>
      <c r="H7" s="216"/>
      <c r="I7" s="221"/>
    </row>
    <row r="8" spans="1:9" ht="33" customHeight="1">
      <c r="A8" s="329">
        <v>5</v>
      </c>
      <c r="B8" s="240" t="s">
        <v>139</v>
      </c>
      <c r="C8" s="78" t="s">
        <v>9</v>
      </c>
      <c r="D8" s="341">
        <v>25</v>
      </c>
      <c r="E8" s="220"/>
      <c r="F8" s="216"/>
      <c r="G8" s="178">
        <v>0.08</v>
      </c>
      <c r="H8" s="216"/>
      <c r="I8" s="221"/>
    </row>
    <row r="9" spans="1:9" ht="51">
      <c r="A9" s="329">
        <v>6</v>
      </c>
      <c r="B9" s="208" t="s">
        <v>71</v>
      </c>
      <c r="C9" s="137" t="s">
        <v>9</v>
      </c>
      <c r="D9" s="342">
        <v>2040</v>
      </c>
      <c r="E9" s="220"/>
      <c r="F9" s="216"/>
      <c r="G9" s="241">
        <v>0.23</v>
      </c>
      <c r="H9" s="216"/>
      <c r="I9" s="221"/>
    </row>
    <row r="10" spans="1:9" ht="51">
      <c r="A10" s="329">
        <v>7</v>
      </c>
      <c r="B10" s="155" t="s">
        <v>63</v>
      </c>
      <c r="C10" s="137" t="s">
        <v>9</v>
      </c>
      <c r="D10" s="342">
        <v>44</v>
      </c>
      <c r="E10" s="220"/>
      <c r="F10" s="216"/>
      <c r="G10" s="241">
        <v>0.08</v>
      </c>
      <c r="H10" s="216"/>
      <c r="I10" s="221"/>
    </row>
    <row r="11" spans="1:9" ht="58.5" customHeight="1">
      <c r="A11" s="329">
        <v>8</v>
      </c>
      <c r="B11" s="155" t="s">
        <v>84</v>
      </c>
      <c r="C11" s="137" t="s">
        <v>8</v>
      </c>
      <c r="D11" s="342">
        <v>8</v>
      </c>
      <c r="E11" s="220"/>
      <c r="F11" s="216"/>
      <c r="G11" s="241">
        <v>0.08</v>
      </c>
      <c r="H11" s="216"/>
      <c r="I11" s="221"/>
    </row>
    <row r="12" spans="1:9" ht="39.75" customHeight="1">
      <c r="A12" s="329">
        <v>9</v>
      </c>
      <c r="B12" s="404" t="s">
        <v>182</v>
      </c>
      <c r="C12" s="137" t="s">
        <v>9</v>
      </c>
      <c r="D12" s="342">
        <v>8</v>
      </c>
      <c r="E12" s="220"/>
      <c r="F12" s="216"/>
      <c r="G12" s="241">
        <v>0.08</v>
      </c>
      <c r="H12" s="216"/>
      <c r="I12" s="221"/>
    </row>
    <row r="13" spans="1:9" ht="39.75" customHeight="1">
      <c r="A13" s="329">
        <v>10</v>
      </c>
      <c r="B13" s="404" t="s">
        <v>183</v>
      </c>
      <c r="C13" s="137" t="s">
        <v>9</v>
      </c>
      <c r="D13" s="342">
        <v>8</v>
      </c>
      <c r="E13" s="220"/>
      <c r="F13" s="216"/>
      <c r="G13" s="241">
        <v>0.08</v>
      </c>
      <c r="H13" s="216"/>
      <c r="I13" s="221"/>
    </row>
    <row r="14" spans="1:9" ht="45" customHeight="1">
      <c r="A14" s="329">
        <v>11</v>
      </c>
      <c r="B14" s="404" t="s">
        <v>184</v>
      </c>
      <c r="C14" s="137" t="s">
        <v>9</v>
      </c>
      <c r="D14" s="342">
        <v>8</v>
      </c>
      <c r="E14" s="220"/>
      <c r="F14" s="216"/>
      <c r="G14" s="241">
        <v>0.08</v>
      </c>
      <c r="H14" s="216"/>
      <c r="I14" s="227"/>
    </row>
    <row r="15" spans="1:9" ht="35.25" customHeight="1">
      <c r="A15" s="329">
        <v>12</v>
      </c>
      <c r="B15" s="404" t="s">
        <v>185</v>
      </c>
      <c r="C15" s="242" t="s">
        <v>9</v>
      </c>
      <c r="D15" s="343">
        <v>8</v>
      </c>
      <c r="E15" s="220"/>
      <c r="F15" s="216"/>
      <c r="G15" s="243">
        <v>0.08</v>
      </c>
      <c r="H15" s="216"/>
      <c r="I15" s="227"/>
    </row>
    <row r="16" spans="1:9" ht="36.75" customHeight="1">
      <c r="A16" s="244">
        <v>13</v>
      </c>
      <c r="B16" s="405" t="s">
        <v>186</v>
      </c>
      <c r="C16" s="197" t="s">
        <v>9</v>
      </c>
      <c r="D16" s="344">
        <v>40</v>
      </c>
      <c r="E16" s="228"/>
      <c r="F16" s="216"/>
      <c r="G16" s="245">
        <v>0.08</v>
      </c>
      <c r="H16" s="216"/>
      <c r="I16" s="227"/>
    </row>
    <row r="17" spans="1:9" ht="30" customHeight="1">
      <c r="A17" s="382" t="s">
        <v>12</v>
      </c>
      <c r="B17" s="382"/>
      <c r="C17" s="382"/>
      <c r="D17" s="382"/>
      <c r="E17" s="382"/>
      <c r="F17" s="54"/>
      <c r="G17" s="55"/>
      <c r="H17" s="54"/>
      <c r="I17" s="56"/>
    </row>
  </sheetData>
  <mergeCells count="3">
    <mergeCell ref="A1:I1"/>
    <mergeCell ref="A2:I2"/>
    <mergeCell ref="A17:E17"/>
  </mergeCells>
  <pageMargins left="0.70866141732283472" right="0.70866141732283472" top="0.35433070866141736" bottom="0.35433070866141736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5A2B-4E54-4246-A6E9-79EBEEABB0CF}">
  <sheetPr>
    <pageSetUpPr fitToPage="1"/>
  </sheetPr>
  <dimension ref="A1:I21"/>
  <sheetViews>
    <sheetView zoomScale="90" zoomScaleNormal="90" workbookViewId="0">
      <selection activeCell="B12" sqref="B12"/>
    </sheetView>
  </sheetViews>
  <sheetFormatPr defaultColWidth="8.75" defaultRowHeight="12.75"/>
  <cols>
    <col min="1" max="1" width="5.625" style="330" customWidth="1"/>
    <col min="2" max="2" width="65.875" style="330" customWidth="1"/>
    <col min="3" max="4" width="7.625" style="330" customWidth="1"/>
    <col min="5" max="6" width="15.625" style="330" customWidth="1"/>
    <col min="7" max="7" width="10.625" style="330" customWidth="1"/>
    <col min="8" max="8" width="15.625" style="330" customWidth="1"/>
    <col min="9" max="9" width="30.625" style="330" customWidth="1"/>
    <col min="10" max="16384" width="8.75" style="330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s="211" customFormat="1" ht="20.100000000000001" customHeight="1">
      <c r="A2" s="381" t="s">
        <v>144</v>
      </c>
      <c r="B2" s="381"/>
      <c r="C2" s="381"/>
      <c r="D2" s="381"/>
      <c r="E2" s="381"/>
      <c r="F2" s="381"/>
      <c r="G2" s="381"/>
      <c r="H2" s="381"/>
      <c r="I2" s="381"/>
    </row>
    <row r="3" spans="1:9" ht="38.25" customHeight="1">
      <c r="A3" s="263" t="s">
        <v>0</v>
      </c>
      <c r="B3" s="86" t="s">
        <v>1</v>
      </c>
      <c r="C3" s="86" t="s">
        <v>2</v>
      </c>
      <c r="D3" s="86" t="s">
        <v>11</v>
      </c>
      <c r="E3" s="212" t="s">
        <v>58</v>
      </c>
      <c r="F3" s="212" t="s">
        <v>5</v>
      </c>
      <c r="G3" s="123" t="s">
        <v>6</v>
      </c>
      <c r="H3" s="213" t="s">
        <v>7</v>
      </c>
      <c r="I3" s="28" t="s">
        <v>131</v>
      </c>
    </row>
    <row r="4" spans="1:9" ht="57" customHeight="1">
      <c r="A4" s="28">
        <v>1</v>
      </c>
      <c r="B4" s="214" t="s">
        <v>14</v>
      </c>
      <c r="C4" s="215" t="s">
        <v>9</v>
      </c>
      <c r="D4" s="345">
        <v>10</v>
      </c>
      <c r="E4" s="216"/>
      <c r="F4" s="216"/>
      <c r="G4" s="210">
        <v>0.08</v>
      </c>
      <c r="H4" s="216"/>
      <c r="I4" s="217"/>
    </row>
    <row r="5" spans="1:9" ht="53.25" customHeight="1">
      <c r="A5" s="329">
        <v>2</v>
      </c>
      <c r="B5" s="218" t="s">
        <v>85</v>
      </c>
      <c r="C5" s="219" t="s">
        <v>9</v>
      </c>
      <c r="D5" s="346">
        <v>2300</v>
      </c>
      <c r="E5" s="220"/>
      <c r="F5" s="216"/>
      <c r="G5" s="188">
        <v>0.08</v>
      </c>
      <c r="H5" s="216"/>
      <c r="I5" s="221"/>
    </row>
    <row r="6" spans="1:9" ht="42.75" customHeight="1">
      <c r="A6" s="28">
        <v>3</v>
      </c>
      <c r="B6" s="222" t="s">
        <v>179</v>
      </c>
      <c r="C6" s="219" t="s">
        <v>9</v>
      </c>
      <c r="D6" s="347">
        <v>550</v>
      </c>
      <c r="E6" s="220"/>
      <c r="F6" s="216"/>
      <c r="G6" s="188">
        <v>0.08</v>
      </c>
      <c r="H6" s="216"/>
      <c r="I6" s="221"/>
    </row>
    <row r="7" spans="1:9" ht="45.75" customHeight="1">
      <c r="A7" s="329">
        <v>4</v>
      </c>
      <c r="B7" s="222" t="s">
        <v>86</v>
      </c>
      <c r="C7" s="223" t="s">
        <v>9</v>
      </c>
      <c r="D7" s="341">
        <v>200</v>
      </c>
      <c r="E7" s="220"/>
      <c r="F7" s="216"/>
      <c r="G7" s="188">
        <v>0.08</v>
      </c>
      <c r="H7" s="216"/>
      <c r="I7" s="221"/>
    </row>
    <row r="8" spans="1:9" ht="139.5" customHeight="1">
      <c r="A8" s="28">
        <v>5</v>
      </c>
      <c r="B8" s="222" t="s">
        <v>72</v>
      </c>
      <c r="C8" s="223" t="s">
        <v>9</v>
      </c>
      <c r="D8" s="341">
        <v>2</v>
      </c>
      <c r="E8" s="220"/>
      <c r="F8" s="216"/>
      <c r="G8" s="188">
        <v>0.08</v>
      </c>
      <c r="H8" s="216"/>
      <c r="I8" s="221"/>
    </row>
    <row r="9" spans="1:9" ht="152.25" customHeight="1">
      <c r="A9" s="329">
        <v>6</v>
      </c>
      <c r="B9" s="222" t="s">
        <v>64</v>
      </c>
      <c r="C9" s="223" t="s">
        <v>9</v>
      </c>
      <c r="D9" s="340">
        <v>72</v>
      </c>
      <c r="E9" s="220"/>
      <c r="F9" s="216"/>
      <c r="G9" s="188">
        <v>0.08</v>
      </c>
      <c r="H9" s="216"/>
      <c r="I9" s="221"/>
    </row>
    <row r="10" spans="1:9">
      <c r="A10" s="28">
        <v>7</v>
      </c>
      <c r="B10" s="222" t="s">
        <v>87</v>
      </c>
      <c r="C10" s="223" t="s">
        <v>15</v>
      </c>
      <c r="D10" s="341">
        <v>4</v>
      </c>
      <c r="E10" s="220"/>
      <c r="F10" s="216"/>
      <c r="G10" s="188">
        <v>0.08</v>
      </c>
      <c r="H10" s="216"/>
      <c r="I10" s="221"/>
    </row>
    <row r="11" spans="1:9" ht="24.75" customHeight="1">
      <c r="A11" s="329">
        <v>8</v>
      </c>
      <c r="B11" s="222" t="s">
        <v>88</v>
      </c>
      <c r="C11" s="223" t="s">
        <v>15</v>
      </c>
      <c r="D11" s="341">
        <v>1</v>
      </c>
      <c r="E11" s="220"/>
      <c r="F11" s="216"/>
      <c r="G11" s="188">
        <v>0.08</v>
      </c>
      <c r="H11" s="216"/>
      <c r="I11" s="221"/>
    </row>
    <row r="12" spans="1:9" ht="73.5" customHeight="1">
      <c r="A12" s="28">
        <v>9</v>
      </c>
      <c r="B12" s="222" t="s">
        <v>129</v>
      </c>
      <c r="C12" s="223" t="s">
        <v>9</v>
      </c>
      <c r="D12" s="345">
        <v>40</v>
      </c>
      <c r="E12" s="220"/>
      <c r="F12" s="216"/>
      <c r="G12" s="188">
        <v>0.08</v>
      </c>
      <c r="H12" s="216"/>
      <c r="I12" s="221"/>
    </row>
    <row r="13" spans="1:9" ht="104.25" customHeight="1">
      <c r="A13" s="329">
        <v>10</v>
      </c>
      <c r="B13" s="222" t="s">
        <v>65</v>
      </c>
      <c r="C13" s="224" t="s">
        <v>9</v>
      </c>
      <c r="D13" s="341">
        <v>950</v>
      </c>
      <c r="E13" s="220"/>
      <c r="F13" s="216"/>
      <c r="G13" s="188">
        <v>0.08</v>
      </c>
      <c r="H13" s="216"/>
      <c r="I13" s="221"/>
    </row>
    <row r="14" spans="1:9" ht="219.75" customHeight="1">
      <c r="A14" s="28">
        <v>11</v>
      </c>
      <c r="B14" s="222" t="s">
        <v>16</v>
      </c>
      <c r="C14" s="225" t="s">
        <v>9</v>
      </c>
      <c r="D14" s="341">
        <v>180</v>
      </c>
      <c r="E14" s="220"/>
      <c r="F14" s="216"/>
      <c r="G14" s="226">
        <v>0.08</v>
      </c>
      <c r="H14" s="216"/>
      <c r="I14" s="227"/>
    </row>
    <row r="15" spans="1:9" ht="27.75" customHeight="1">
      <c r="A15" s="329">
        <v>12</v>
      </c>
      <c r="B15" s="222" t="s">
        <v>89</v>
      </c>
      <c r="C15" s="225" t="s">
        <v>8</v>
      </c>
      <c r="D15" s="341">
        <v>4</v>
      </c>
      <c r="E15" s="220"/>
      <c r="F15" s="216"/>
      <c r="G15" s="188">
        <v>0.08</v>
      </c>
      <c r="H15" s="216"/>
      <c r="I15" s="227"/>
    </row>
    <row r="16" spans="1:9" ht="27.75" customHeight="1">
      <c r="A16" s="28">
        <v>13</v>
      </c>
      <c r="B16" s="222" t="s">
        <v>135</v>
      </c>
      <c r="C16" s="225" t="s">
        <v>8</v>
      </c>
      <c r="D16" s="341">
        <v>7</v>
      </c>
      <c r="E16" s="228"/>
      <c r="F16" s="216"/>
      <c r="G16" s="188">
        <v>0.08</v>
      </c>
      <c r="H16" s="216"/>
      <c r="I16" s="227"/>
    </row>
    <row r="17" spans="1:9" ht="32.25" customHeight="1">
      <c r="A17" s="329">
        <v>14</v>
      </c>
      <c r="B17" s="222" t="s">
        <v>134</v>
      </c>
      <c r="C17" s="225" t="s">
        <v>8</v>
      </c>
      <c r="D17" s="341">
        <v>1</v>
      </c>
      <c r="E17" s="228"/>
      <c r="F17" s="216"/>
      <c r="G17" s="229">
        <v>0.08</v>
      </c>
      <c r="H17" s="216"/>
      <c r="I17" s="227"/>
    </row>
    <row r="18" spans="1:9" ht="96.75" customHeight="1">
      <c r="A18" s="28">
        <v>15</v>
      </c>
      <c r="B18" s="222" t="s">
        <v>17</v>
      </c>
      <c r="C18" s="223" t="s">
        <v>9</v>
      </c>
      <c r="D18" s="341">
        <v>5</v>
      </c>
      <c r="E18" s="230"/>
      <c r="F18" s="216"/>
      <c r="G18" s="188">
        <v>0.08</v>
      </c>
      <c r="H18" s="216"/>
      <c r="I18" s="231"/>
    </row>
    <row r="19" spans="1:9" ht="71.25" customHeight="1">
      <c r="A19" s="329">
        <v>16</v>
      </c>
      <c r="B19" s="232" t="s">
        <v>90</v>
      </c>
      <c r="C19" s="233" t="s">
        <v>8</v>
      </c>
      <c r="D19" s="348">
        <v>4</v>
      </c>
      <c r="E19" s="234"/>
      <c r="F19" s="216"/>
      <c r="G19" s="229">
        <v>0.08</v>
      </c>
      <c r="H19" s="216"/>
      <c r="I19" s="235"/>
    </row>
    <row r="20" spans="1:9" ht="24" customHeight="1">
      <c r="A20" s="28">
        <v>17</v>
      </c>
      <c r="B20" s="236" t="s">
        <v>91</v>
      </c>
      <c r="C20" s="237" t="s">
        <v>9</v>
      </c>
      <c r="D20" s="349">
        <v>3</v>
      </c>
      <c r="E20" s="234"/>
      <c r="F20" s="216"/>
      <c r="G20" s="188">
        <v>0.23</v>
      </c>
      <c r="H20" s="234"/>
      <c r="I20" s="235"/>
    </row>
    <row r="21" spans="1:9" ht="30" customHeight="1">
      <c r="A21" s="382" t="s">
        <v>12</v>
      </c>
      <c r="B21" s="382"/>
      <c r="C21" s="382"/>
      <c r="D21" s="382"/>
      <c r="E21" s="382"/>
      <c r="F21" s="54"/>
      <c r="G21" s="55"/>
      <c r="H21" s="54"/>
      <c r="I21" s="56"/>
    </row>
  </sheetData>
  <mergeCells count="3">
    <mergeCell ref="A1:I1"/>
    <mergeCell ref="A2:I2"/>
    <mergeCell ref="A21:E21"/>
  </mergeCells>
  <pageMargins left="0.70866141732283472" right="0.70866141732283472" top="0.35433070866141736" bottom="0.35433070866141736" header="0.31496062992125984" footer="0.31496062992125984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72708-7A80-4E58-B17F-48D2A9A79DBD}">
  <sheetPr>
    <pageSetUpPr fitToPage="1"/>
  </sheetPr>
  <dimension ref="A1:I26"/>
  <sheetViews>
    <sheetView zoomScale="90" zoomScaleNormal="90" workbookViewId="0">
      <selection activeCell="B16" sqref="B16"/>
    </sheetView>
  </sheetViews>
  <sheetFormatPr defaultColWidth="8.25" defaultRowHeight="12.75"/>
  <cols>
    <col min="1" max="1" width="5.625" style="330" customWidth="1"/>
    <col min="2" max="2" width="81.125" style="330" customWidth="1"/>
    <col min="3" max="4" width="7.625" style="330" customWidth="1"/>
    <col min="5" max="6" width="15.625" style="18" customWidth="1"/>
    <col min="7" max="7" width="10.625" style="77" customWidth="1"/>
    <col min="8" max="8" width="15.625" style="20" customWidth="1"/>
    <col min="9" max="9" width="30.625" style="330" customWidth="1"/>
    <col min="10" max="16384" width="8.25" style="330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ht="20.100000000000001" customHeight="1">
      <c r="A2" s="381" t="s">
        <v>145</v>
      </c>
      <c r="B2" s="381"/>
      <c r="C2" s="381"/>
      <c r="D2" s="381"/>
      <c r="E2" s="381"/>
      <c r="F2" s="381"/>
      <c r="G2" s="381"/>
      <c r="H2" s="381"/>
      <c r="I2" s="381"/>
    </row>
    <row r="3" spans="1:9" ht="15" customHeight="1">
      <c r="A3" s="385" t="s">
        <v>0</v>
      </c>
      <c r="B3" s="385" t="s">
        <v>1</v>
      </c>
      <c r="C3" s="385" t="s">
        <v>2</v>
      </c>
      <c r="D3" s="385" t="s">
        <v>11</v>
      </c>
      <c r="E3" s="386" t="s">
        <v>4</v>
      </c>
      <c r="F3" s="386" t="s">
        <v>5</v>
      </c>
      <c r="G3" s="383" t="s">
        <v>6</v>
      </c>
      <c r="H3" s="384" t="s">
        <v>7</v>
      </c>
      <c r="I3" s="385" t="s">
        <v>131</v>
      </c>
    </row>
    <row r="4" spans="1:9" ht="30.75" customHeight="1">
      <c r="A4" s="385"/>
      <c r="B4" s="385"/>
      <c r="C4" s="385"/>
      <c r="D4" s="385"/>
      <c r="E4" s="386"/>
      <c r="F4" s="386"/>
      <c r="G4" s="383"/>
      <c r="H4" s="384"/>
      <c r="I4" s="385"/>
    </row>
    <row r="5" spans="1:9" ht="57.6" customHeight="1">
      <c r="A5" s="329">
        <v>1</v>
      </c>
      <c r="B5" s="182" t="s">
        <v>92</v>
      </c>
      <c r="C5" s="143" t="s">
        <v>9</v>
      </c>
      <c r="D5" s="303">
        <v>1276</v>
      </c>
      <c r="E5" s="198"/>
      <c r="F5" s="199"/>
      <c r="G5" s="170">
        <v>0.08</v>
      </c>
      <c r="H5" s="74"/>
      <c r="I5" s="75"/>
    </row>
    <row r="6" spans="1:9" ht="35.450000000000003" customHeight="1">
      <c r="A6" s="329">
        <v>2</v>
      </c>
      <c r="B6" s="200" t="s">
        <v>66</v>
      </c>
      <c r="C6" s="143" t="s">
        <v>9</v>
      </c>
      <c r="D6" s="303">
        <v>220</v>
      </c>
      <c r="E6" s="198"/>
      <c r="F6" s="199"/>
      <c r="G6" s="170">
        <v>0.08</v>
      </c>
      <c r="H6" s="74"/>
      <c r="I6" s="75"/>
    </row>
    <row r="7" spans="1:9" ht="48.6" customHeight="1">
      <c r="A7" s="329">
        <v>3</v>
      </c>
      <c r="B7" s="369" t="s">
        <v>93</v>
      </c>
      <c r="C7" s="143" t="s">
        <v>9</v>
      </c>
      <c r="D7" s="303">
        <v>88</v>
      </c>
      <c r="E7" s="198"/>
      <c r="F7" s="199"/>
      <c r="G7" s="170">
        <v>0.08</v>
      </c>
      <c r="H7" s="74"/>
      <c r="I7" s="75"/>
    </row>
    <row r="8" spans="1:9" ht="48.6" customHeight="1">
      <c r="A8" s="329">
        <v>4</v>
      </c>
      <c r="B8" s="369" t="s">
        <v>94</v>
      </c>
      <c r="C8" s="143" t="s">
        <v>9</v>
      </c>
      <c r="D8" s="304">
        <v>44</v>
      </c>
      <c r="E8" s="198"/>
      <c r="F8" s="199"/>
      <c r="G8" s="170">
        <v>0.08</v>
      </c>
      <c r="H8" s="74"/>
      <c r="I8" s="75"/>
    </row>
    <row r="9" spans="1:9" ht="48" customHeight="1">
      <c r="A9" s="329">
        <v>5</v>
      </c>
      <c r="B9" s="370" t="s">
        <v>95</v>
      </c>
      <c r="C9" s="202" t="s">
        <v>9</v>
      </c>
      <c r="D9" s="305">
        <v>44</v>
      </c>
      <c r="E9" s="198"/>
      <c r="F9" s="199"/>
      <c r="G9" s="203">
        <v>0.08</v>
      </c>
      <c r="H9" s="74"/>
      <c r="I9" s="75"/>
    </row>
    <row r="10" spans="1:9" ht="40.700000000000003" customHeight="1">
      <c r="A10" s="329">
        <v>6</v>
      </c>
      <c r="B10" s="369" t="s">
        <v>96</v>
      </c>
      <c r="C10" s="143" t="s">
        <v>9</v>
      </c>
      <c r="D10" s="304">
        <v>176</v>
      </c>
      <c r="E10" s="198"/>
      <c r="F10" s="199"/>
      <c r="G10" s="170">
        <v>0.08</v>
      </c>
      <c r="H10" s="74"/>
      <c r="I10" s="75"/>
    </row>
    <row r="11" spans="1:9" ht="49.9" customHeight="1">
      <c r="A11" s="329">
        <v>7</v>
      </c>
      <c r="B11" s="200" t="s">
        <v>67</v>
      </c>
      <c r="C11" s="143" t="s">
        <v>9</v>
      </c>
      <c r="D11" s="304">
        <v>946</v>
      </c>
      <c r="E11" s="198"/>
      <c r="F11" s="199"/>
      <c r="G11" s="170">
        <v>0.08</v>
      </c>
      <c r="H11" s="74"/>
      <c r="I11" s="75"/>
    </row>
    <row r="12" spans="1:9" ht="43.15" customHeight="1">
      <c r="A12" s="329">
        <v>8</v>
      </c>
      <c r="B12" s="204" t="s">
        <v>97</v>
      </c>
      <c r="C12" s="143" t="s">
        <v>9</v>
      </c>
      <c r="D12" s="304">
        <v>638</v>
      </c>
      <c r="E12" s="198"/>
      <c r="F12" s="199"/>
      <c r="G12" s="169">
        <v>0.08</v>
      </c>
      <c r="H12" s="74"/>
      <c r="I12" s="75"/>
    </row>
    <row r="13" spans="1:9" ht="43.7" customHeight="1">
      <c r="A13" s="329">
        <v>9</v>
      </c>
      <c r="B13" s="201" t="s">
        <v>68</v>
      </c>
      <c r="C13" s="143" t="s">
        <v>9</v>
      </c>
      <c r="D13" s="304">
        <v>1276</v>
      </c>
      <c r="E13" s="198"/>
      <c r="F13" s="199"/>
      <c r="G13" s="170">
        <v>0.08</v>
      </c>
      <c r="H13" s="74"/>
      <c r="I13" s="75"/>
    </row>
    <row r="14" spans="1:9" ht="35.450000000000003" customHeight="1">
      <c r="A14" s="329">
        <v>10</v>
      </c>
      <c r="B14" s="205" t="s">
        <v>69</v>
      </c>
      <c r="C14" s="143" t="s">
        <v>9</v>
      </c>
      <c r="D14" s="304">
        <v>748</v>
      </c>
      <c r="E14" s="198"/>
      <c r="F14" s="199"/>
      <c r="G14" s="206">
        <v>0.08</v>
      </c>
      <c r="H14" s="74"/>
      <c r="I14" s="75"/>
    </row>
    <row r="15" spans="1:9" ht="35.450000000000003" customHeight="1">
      <c r="A15" s="329">
        <v>11</v>
      </c>
      <c r="B15" s="200" t="s">
        <v>73</v>
      </c>
      <c r="C15" s="143" t="s">
        <v>9</v>
      </c>
      <c r="D15" s="304">
        <v>1276</v>
      </c>
      <c r="E15" s="198"/>
      <c r="F15" s="199"/>
      <c r="G15" s="170">
        <v>0.08</v>
      </c>
      <c r="H15" s="74"/>
      <c r="I15" s="75"/>
    </row>
    <row r="16" spans="1:9" s="21" customFormat="1" ht="35.450000000000003" customHeight="1">
      <c r="A16" s="329">
        <v>12</v>
      </c>
      <c r="B16" s="201" t="s">
        <v>98</v>
      </c>
      <c r="C16" s="143" t="s">
        <v>8</v>
      </c>
      <c r="D16" s="304">
        <v>80</v>
      </c>
      <c r="E16" s="207"/>
      <c r="F16" s="199"/>
      <c r="G16" s="170">
        <v>0.05</v>
      </c>
      <c r="H16" s="195"/>
      <c r="I16" s="196"/>
    </row>
    <row r="17" spans="1:9" ht="255" customHeight="1">
      <c r="A17" s="329">
        <v>13</v>
      </c>
      <c r="B17" s="208" t="s">
        <v>70</v>
      </c>
      <c r="C17" s="96" t="s">
        <v>18</v>
      </c>
      <c r="D17" s="306">
        <v>14</v>
      </c>
      <c r="E17" s="198"/>
      <c r="F17" s="199"/>
      <c r="G17" s="209">
        <v>0.08</v>
      </c>
      <c r="H17" s="74"/>
      <c r="I17" s="75"/>
    </row>
    <row r="18" spans="1:9" ht="30" customHeight="1">
      <c r="A18" s="382" t="s">
        <v>12</v>
      </c>
      <c r="B18" s="382"/>
      <c r="C18" s="382"/>
      <c r="D18" s="382"/>
      <c r="E18" s="382"/>
      <c r="F18" s="54"/>
      <c r="G18" s="55"/>
      <c r="H18" s="54"/>
      <c r="I18" s="56"/>
    </row>
    <row r="20" spans="1:9">
      <c r="E20" s="330"/>
      <c r="F20" s="330"/>
      <c r="G20" s="330"/>
      <c r="H20" s="330"/>
    </row>
    <row r="21" spans="1:9">
      <c r="E21" s="330"/>
      <c r="F21" s="330"/>
      <c r="G21" s="330"/>
      <c r="H21" s="330"/>
    </row>
    <row r="22" spans="1:9">
      <c r="E22" s="330"/>
      <c r="F22" s="330"/>
      <c r="G22" s="330"/>
      <c r="H22" s="330"/>
    </row>
    <row r="23" spans="1:9">
      <c r="E23" s="330"/>
      <c r="F23" s="330"/>
      <c r="G23" s="330"/>
      <c r="H23" s="330"/>
    </row>
    <row r="24" spans="1:9">
      <c r="E24" s="330"/>
      <c r="F24" s="330"/>
      <c r="G24" s="330"/>
      <c r="H24" s="330"/>
    </row>
    <row r="25" spans="1:9">
      <c r="E25" s="330"/>
      <c r="F25" s="330"/>
      <c r="G25" s="330"/>
      <c r="H25" s="330"/>
    </row>
    <row r="26" spans="1:9">
      <c r="E26" s="330"/>
      <c r="F26" s="330"/>
      <c r="G26" s="330"/>
      <c r="H26" s="330"/>
    </row>
  </sheetData>
  <mergeCells count="12">
    <mergeCell ref="A18:E18"/>
    <mergeCell ref="G3:G4"/>
    <mergeCell ref="H3:H4"/>
    <mergeCell ref="I3:I4"/>
    <mergeCell ref="A1:I1"/>
    <mergeCell ref="A2:I2"/>
    <mergeCell ref="A3:A4"/>
    <mergeCell ref="B3:B4"/>
    <mergeCell ref="C3:C4"/>
    <mergeCell ref="D3:D4"/>
    <mergeCell ref="E3:E4"/>
    <mergeCell ref="F3:F4"/>
  </mergeCells>
  <pageMargins left="0.70866141732283472" right="0.70866141732283472" top="0.27559055118110237" bottom="0.27559055118110237" header="1.1417322834645669" footer="1.1417322834645669"/>
  <pageSetup paperSize="9" scale="53" fitToHeight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D2D4-1261-4BD4-87E8-7E4CB270401C}">
  <sheetPr>
    <pageSetUpPr fitToPage="1"/>
  </sheetPr>
  <dimension ref="A1:I19"/>
  <sheetViews>
    <sheetView zoomScale="90" zoomScaleNormal="90" workbookViewId="0">
      <selection activeCell="B9" sqref="B9"/>
    </sheetView>
  </sheetViews>
  <sheetFormatPr defaultColWidth="8.25" defaultRowHeight="12.75"/>
  <cols>
    <col min="1" max="1" width="5.625" style="21" customWidth="1"/>
    <col min="2" max="2" width="103.5" style="21" customWidth="1"/>
    <col min="3" max="4" width="7.625" style="21" customWidth="1"/>
    <col min="5" max="6" width="15.625" style="251" customWidth="1"/>
    <col min="7" max="7" width="10.625" style="252" customWidth="1"/>
    <col min="8" max="8" width="15.625" style="249" customWidth="1"/>
    <col min="9" max="9" width="30.625" style="21" customWidth="1"/>
    <col min="10" max="16384" width="8.25" style="21"/>
  </cols>
  <sheetData>
    <row r="1" spans="1:9" ht="20.100000000000001" customHeight="1">
      <c r="A1" s="391" t="s">
        <v>132</v>
      </c>
      <c r="B1" s="391"/>
      <c r="C1" s="391"/>
      <c r="D1" s="391"/>
      <c r="E1" s="391"/>
      <c r="F1" s="391"/>
      <c r="G1" s="391"/>
      <c r="H1" s="391"/>
      <c r="I1" s="391"/>
    </row>
    <row r="2" spans="1:9" ht="20.100000000000001" customHeight="1">
      <c r="A2" s="392" t="s">
        <v>146</v>
      </c>
      <c r="B2" s="392"/>
      <c r="C2" s="392"/>
      <c r="D2" s="392"/>
      <c r="E2" s="392"/>
      <c r="F2" s="392"/>
      <c r="G2" s="392"/>
      <c r="H2" s="392"/>
      <c r="I2" s="392"/>
    </row>
    <row r="3" spans="1:9" ht="15" customHeight="1">
      <c r="A3" s="390" t="s">
        <v>0</v>
      </c>
      <c r="B3" s="390" t="s">
        <v>1</v>
      </c>
      <c r="C3" s="390" t="s">
        <v>2</v>
      </c>
      <c r="D3" s="390" t="s">
        <v>11</v>
      </c>
      <c r="E3" s="393" t="s">
        <v>4</v>
      </c>
      <c r="F3" s="393" t="s">
        <v>5</v>
      </c>
      <c r="G3" s="388" t="s">
        <v>6</v>
      </c>
      <c r="H3" s="389" t="s">
        <v>7</v>
      </c>
      <c r="I3" s="390" t="s">
        <v>131</v>
      </c>
    </row>
    <row r="4" spans="1:9" ht="30.75" customHeight="1">
      <c r="A4" s="390"/>
      <c r="B4" s="390"/>
      <c r="C4" s="390"/>
      <c r="D4" s="390"/>
      <c r="E4" s="393"/>
      <c r="F4" s="393"/>
      <c r="G4" s="388"/>
      <c r="H4" s="389"/>
      <c r="I4" s="390"/>
    </row>
    <row r="5" spans="1:9" ht="231" customHeight="1">
      <c r="A5" s="255">
        <v>1</v>
      </c>
      <c r="B5" s="337" t="s">
        <v>168</v>
      </c>
      <c r="C5" s="254" t="s">
        <v>9</v>
      </c>
      <c r="D5" s="350">
        <v>1760</v>
      </c>
      <c r="E5" s="207"/>
      <c r="F5" s="256"/>
      <c r="G5" s="257">
        <f>[1]Pakiet_nr_17M!M5</f>
        <v>0.08</v>
      </c>
      <c r="H5" s="195"/>
      <c r="I5" s="196"/>
    </row>
    <row r="6" spans="1:9" ht="231" customHeight="1">
      <c r="A6" s="258">
        <v>2</v>
      </c>
      <c r="B6" s="338" t="s">
        <v>99</v>
      </c>
      <c r="C6" s="259" t="s">
        <v>9</v>
      </c>
      <c r="D6" s="351">
        <v>143</v>
      </c>
      <c r="E6" s="207"/>
      <c r="F6" s="256"/>
      <c r="G6" s="260">
        <f>[1]Pakiet_nr_17M!M6</f>
        <v>0.08</v>
      </c>
      <c r="H6" s="195"/>
      <c r="I6" s="196"/>
    </row>
    <row r="7" spans="1:9" ht="82.5" customHeight="1">
      <c r="A7" s="255">
        <v>3</v>
      </c>
      <c r="B7" s="379" t="s">
        <v>180</v>
      </c>
      <c r="C7" s="261" t="s">
        <v>9</v>
      </c>
      <c r="D7" s="352">
        <v>600</v>
      </c>
      <c r="E7" s="207"/>
      <c r="F7" s="256"/>
      <c r="G7" s="262">
        <f>[1]Pakiet_nr_17M!M7</f>
        <v>0.08</v>
      </c>
      <c r="H7" s="195"/>
      <c r="I7" s="196"/>
    </row>
    <row r="8" spans="1:9" ht="90" customHeight="1">
      <c r="A8" s="258">
        <v>4</v>
      </c>
      <c r="B8" s="338" t="s">
        <v>169</v>
      </c>
      <c r="C8" s="250" t="s">
        <v>9</v>
      </c>
      <c r="D8" s="353">
        <v>8650</v>
      </c>
      <c r="E8" s="207"/>
      <c r="F8" s="256"/>
      <c r="G8" s="262">
        <f>[1]Pakiet_nr_17M!M8</f>
        <v>0.08</v>
      </c>
      <c r="H8" s="195"/>
      <c r="I8" s="196"/>
    </row>
    <row r="9" spans="1:9" ht="114" customHeight="1">
      <c r="A9" s="255">
        <v>5</v>
      </c>
      <c r="B9" s="406" t="s">
        <v>187</v>
      </c>
      <c r="C9" s="250" t="s">
        <v>10</v>
      </c>
      <c r="D9" s="353">
        <v>850</v>
      </c>
      <c r="E9" s="207"/>
      <c r="F9" s="256"/>
      <c r="G9" s="253">
        <f>[1]Pakiet_nr_17M!M9</f>
        <v>0.08</v>
      </c>
      <c r="H9" s="195"/>
      <c r="I9" s="196"/>
    </row>
    <row r="10" spans="1:9" ht="113.25" customHeight="1">
      <c r="A10" s="258">
        <v>6</v>
      </c>
      <c r="B10" s="338" t="s">
        <v>170</v>
      </c>
      <c r="C10" s="250" t="s">
        <v>9</v>
      </c>
      <c r="D10" s="353">
        <v>45</v>
      </c>
      <c r="E10" s="207"/>
      <c r="F10" s="256"/>
      <c r="G10" s="253">
        <f>[1]Pakiet_nr_17M!M10</f>
        <v>0.08</v>
      </c>
      <c r="H10" s="195"/>
      <c r="I10" s="196"/>
    </row>
    <row r="11" spans="1:9" ht="30" customHeight="1">
      <c r="A11" s="387" t="s">
        <v>12</v>
      </c>
      <c r="B11" s="387"/>
      <c r="C11" s="387"/>
      <c r="D11" s="387"/>
      <c r="E11" s="387"/>
      <c r="F11" s="246"/>
      <c r="G11" s="247"/>
      <c r="H11" s="246"/>
      <c r="I11" s="248"/>
    </row>
    <row r="13" spans="1:9">
      <c r="E13" s="21"/>
      <c r="F13" s="21"/>
      <c r="G13" s="21"/>
      <c r="H13" s="21"/>
    </row>
    <row r="14" spans="1:9">
      <c r="E14" s="21"/>
      <c r="F14" s="21"/>
      <c r="G14" s="21"/>
      <c r="H14" s="21"/>
    </row>
    <row r="15" spans="1:9">
      <c r="E15" s="21"/>
      <c r="F15" s="21"/>
      <c r="G15" s="21"/>
      <c r="H15" s="21"/>
    </row>
    <row r="16" spans="1:9">
      <c r="E16" s="21"/>
      <c r="F16" s="21"/>
      <c r="G16" s="21"/>
      <c r="H16" s="21"/>
    </row>
    <row r="17" s="21" customFormat="1"/>
    <row r="18" s="21" customFormat="1"/>
    <row r="19" s="21" customFormat="1"/>
  </sheetData>
  <mergeCells count="12">
    <mergeCell ref="A11:E11"/>
    <mergeCell ref="G3:G4"/>
    <mergeCell ref="H3:H4"/>
    <mergeCell ref="I3:I4"/>
    <mergeCell ref="A1:I1"/>
    <mergeCell ref="A2:I2"/>
    <mergeCell ref="A3:A4"/>
    <mergeCell ref="B3:B4"/>
    <mergeCell ref="C3:C4"/>
    <mergeCell ref="D3:D4"/>
    <mergeCell ref="E3:E4"/>
    <mergeCell ref="F3:F4"/>
  </mergeCells>
  <pageMargins left="0.70866141732283472" right="0.70866141732283472" top="0.27559055118110237" bottom="0.27559055118110237" header="1.1417322834645669" footer="1.1417322834645669"/>
  <pageSetup paperSize="9" scale="49" fitToHeight="0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8B05-206A-41D3-A16A-EF9134EA3F3B}">
  <sheetPr>
    <tabColor theme="2"/>
    <pageSetUpPr fitToPage="1"/>
  </sheetPr>
  <dimension ref="A1:K14"/>
  <sheetViews>
    <sheetView zoomScale="90" zoomScaleNormal="90" workbookViewId="0">
      <selection activeCell="B17" sqref="B17"/>
    </sheetView>
  </sheetViews>
  <sheetFormatPr defaultColWidth="8.75" defaultRowHeight="12.75"/>
  <cols>
    <col min="1" max="1" width="5.625" style="330" customWidth="1"/>
    <col min="2" max="2" width="80.75" style="330" customWidth="1"/>
    <col min="3" max="4" width="7.625" style="330" customWidth="1"/>
    <col min="5" max="6" width="15.625" style="330" customWidth="1"/>
    <col min="7" max="7" width="10.625" style="330" customWidth="1"/>
    <col min="8" max="8" width="15.625" style="330" customWidth="1"/>
    <col min="9" max="9" width="30.625" style="330" customWidth="1"/>
    <col min="10" max="16384" width="8.75" style="330"/>
  </cols>
  <sheetData>
    <row r="1" spans="1:11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11" ht="20.100000000000001" customHeight="1">
      <c r="A2" s="381" t="s">
        <v>147</v>
      </c>
      <c r="B2" s="381"/>
      <c r="C2" s="381"/>
      <c r="D2" s="381"/>
      <c r="E2" s="381"/>
      <c r="F2" s="381"/>
      <c r="G2" s="381"/>
      <c r="H2" s="381"/>
      <c r="I2" s="381"/>
    </row>
    <row r="3" spans="1:11" ht="49.9" customHeight="1">
      <c r="A3" s="179" t="s">
        <v>0</v>
      </c>
      <c r="B3" s="180" t="s">
        <v>1</v>
      </c>
      <c r="C3" s="180" t="s">
        <v>2</v>
      </c>
      <c r="D3" s="28" t="s">
        <v>11</v>
      </c>
      <c r="E3" s="174" t="s">
        <v>4</v>
      </c>
      <c r="F3" s="189" t="s">
        <v>5</v>
      </c>
      <c r="G3" s="28" t="s">
        <v>6</v>
      </c>
      <c r="H3" s="174" t="s">
        <v>7</v>
      </c>
      <c r="I3" s="28" t="s">
        <v>131</v>
      </c>
    </row>
    <row r="4" spans="1:11" ht="108.75" customHeight="1">
      <c r="A4" s="180">
        <v>1</v>
      </c>
      <c r="B4" s="182" t="s">
        <v>133</v>
      </c>
      <c r="C4" s="171" t="s">
        <v>9</v>
      </c>
      <c r="D4" s="135">
        <v>125</v>
      </c>
      <c r="E4" s="190"/>
      <c r="F4" s="191"/>
      <c r="G4" s="192">
        <v>0.08</v>
      </c>
      <c r="H4" s="193"/>
      <c r="I4" s="194"/>
    </row>
    <row r="5" spans="1:11" ht="30" customHeight="1">
      <c r="A5" s="382" t="s">
        <v>12</v>
      </c>
      <c r="B5" s="382"/>
      <c r="C5" s="382"/>
      <c r="D5" s="382"/>
      <c r="E5" s="382"/>
      <c r="F5" s="54"/>
      <c r="G5" s="55"/>
      <c r="H5" s="54"/>
      <c r="I5" s="56"/>
    </row>
    <row r="6" spans="1:11">
      <c r="E6" s="18"/>
      <c r="H6" s="18"/>
    </row>
    <row r="7" spans="1:11" ht="37.5" customHeight="1">
      <c r="B7" s="394" t="s">
        <v>128</v>
      </c>
      <c r="C7" s="394"/>
      <c r="D7" s="394"/>
      <c r="E7" s="394"/>
      <c r="F7" s="394"/>
      <c r="G7" s="394"/>
      <c r="H7" s="394"/>
      <c r="I7" s="394"/>
      <c r="J7" s="12"/>
      <c r="K7" s="12"/>
    </row>
    <row r="8" spans="1:11">
      <c r="E8" s="18"/>
      <c r="H8" s="18"/>
    </row>
    <row r="13" spans="1:11">
      <c r="E13" s="18"/>
      <c r="F13" s="18"/>
      <c r="H13" s="18"/>
    </row>
    <row r="14" spans="1:11">
      <c r="E14" s="18"/>
      <c r="F14" s="18"/>
      <c r="H14" s="18"/>
    </row>
  </sheetData>
  <mergeCells count="4">
    <mergeCell ref="A1:I1"/>
    <mergeCell ref="A2:I2"/>
    <mergeCell ref="A5:E5"/>
    <mergeCell ref="B7:I7"/>
  </mergeCells>
  <pageMargins left="0.70866141732283472" right="0.70866141732283472" top="0.35433070866141736" bottom="0.35433070866141736" header="0.31496062992125984" footer="0.31496062992125984"/>
  <pageSetup paperSize="9" scale="5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4B3C-6191-4202-ADA6-9899177A1BCD}">
  <sheetPr>
    <pageSetUpPr fitToPage="1"/>
  </sheetPr>
  <dimension ref="A1:I14"/>
  <sheetViews>
    <sheetView zoomScale="90" zoomScaleNormal="90" workbookViewId="0">
      <selection activeCell="B5" sqref="B5"/>
    </sheetView>
  </sheetViews>
  <sheetFormatPr defaultColWidth="9.125" defaultRowHeight="12.75"/>
  <cols>
    <col min="1" max="1" width="5.625" style="1" customWidth="1"/>
    <col min="2" max="2" width="75.875" style="1" customWidth="1"/>
    <col min="3" max="4" width="7.625" style="1" customWidth="1"/>
    <col min="5" max="6" width="15.625" style="1" customWidth="1"/>
    <col min="7" max="7" width="10.625" style="76" customWidth="1"/>
    <col min="8" max="8" width="15.625" style="1" customWidth="1"/>
    <col min="9" max="9" width="30.625" style="1" customWidth="1"/>
    <col min="10" max="10" width="5.75" style="1" customWidth="1"/>
    <col min="11" max="16384" width="9.125" style="1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s="6" customFormat="1" ht="20.100000000000001" customHeight="1">
      <c r="A2" s="381" t="s">
        <v>148</v>
      </c>
      <c r="B2" s="381"/>
      <c r="C2" s="381"/>
      <c r="D2" s="381"/>
      <c r="E2" s="381"/>
      <c r="F2" s="381"/>
      <c r="G2" s="381"/>
      <c r="H2" s="381"/>
      <c r="I2" s="381"/>
    </row>
    <row r="3" spans="1:9" s="9" customFormat="1" ht="54" customHeight="1">
      <c r="A3" s="68" t="s">
        <v>0</v>
      </c>
      <c r="B3" s="69" t="s">
        <v>1</v>
      </c>
      <c r="C3" s="69" t="s">
        <v>2</v>
      </c>
      <c r="D3" s="69" t="s">
        <v>11</v>
      </c>
      <c r="E3" s="27" t="s">
        <v>4</v>
      </c>
      <c r="F3" s="27" t="s">
        <v>5</v>
      </c>
      <c r="G3" s="70" t="s">
        <v>6</v>
      </c>
      <c r="H3" s="71" t="s">
        <v>7</v>
      </c>
      <c r="I3" s="28" t="s">
        <v>131</v>
      </c>
    </row>
    <row r="4" spans="1:9" ht="101.25" customHeight="1">
      <c r="A4" s="108">
        <v>1</v>
      </c>
      <c r="B4" s="144" t="s">
        <v>74</v>
      </c>
      <c r="C4" s="96" t="s">
        <v>9</v>
      </c>
      <c r="D4" s="307">
        <v>20</v>
      </c>
      <c r="E4" s="183"/>
      <c r="F4" s="73"/>
      <c r="G4" s="118">
        <f>'[1]Pakiet_nr_24 M_'!M5</f>
        <v>0.08</v>
      </c>
      <c r="H4" s="74"/>
      <c r="I4" s="75"/>
    </row>
    <row r="5" spans="1:9" s="185" customFormat="1" ht="27.6" customHeight="1">
      <c r="A5" s="112">
        <v>2</v>
      </c>
      <c r="B5" s="121" t="s">
        <v>19</v>
      </c>
      <c r="C5" s="78" t="s">
        <v>9</v>
      </c>
      <c r="D5" s="308">
        <v>2</v>
      </c>
      <c r="E5" s="184"/>
      <c r="F5" s="73"/>
      <c r="G5" s="116">
        <f>'[1]Pakiet_nr_24 M_'!M6</f>
        <v>0.08</v>
      </c>
      <c r="H5" s="74"/>
      <c r="I5" s="75"/>
    </row>
    <row r="6" spans="1:9" ht="84" customHeight="1">
      <c r="A6" s="112">
        <v>3</v>
      </c>
      <c r="B6" s="186" t="s">
        <v>100</v>
      </c>
      <c r="C6" s="187" t="s">
        <v>8</v>
      </c>
      <c r="D6" s="309">
        <v>1</v>
      </c>
      <c r="E6" s="184"/>
      <c r="F6" s="73"/>
      <c r="G6" s="116">
        <f>'[1]Pakiet_nr_24 M_'!M7</f>
        <v>0.08</v>
      </c>
      <c r="H6" s="74"/>
      <c r="I6" s="75"/>
    </row>
    <row r="7" spans="1:9" ht="30" customHeight="1">
      <c r="A7" s="382" t="s">
        <v>12</v>
      </c>
      <c r="B7" s="382"/>
      <c r="C7" s="382"/>
      <c r="D7" s="382"/>
      <c r="E7" s="382"/>
      <c r="F7" s="54"/>
      <c r="G7" s="55"/>
      <c r="H7" s="54"/>
      <c r="I7" s="56"/>
    </row>
    <row r="8" spans="1:9">
      <c r="F8" s="330"/>
    </row>
    <row r="9" spans="1:9" s="330" customFormat="1"/>
    <row r="10" spans="1:9" s="330" customFormat="1"/>
    <row r="11" spans="1:9" s="330" customFormat="1"/>
    <row r="12" spans="1:9" s="330" customFormat="1"/>
    <row r="13" spans="1:9" s="330" customFormat="1"/>
    <row r="14" spans="1:9" s="330" customFormat="1"/>
  </sheetData>
  <mergeCells count="3">
    <mergeCell ref="A1:I1"/>
    <mergeCell ref="A2:I2"/>
    <mergeCell ref="A7:E7"/>
  </mergeCells>
  <pageMargins left="0.70000000000000007" right="0.70000000000000007" top="1.0456692913385826" bottom="1.0456692913385826" header="0.74999999999999989" footer="0.74999999999999989"/>
  <pageSetup paperSize="9" scale="56" fitToHeight="0" pageOrder="overThenDown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8CF67-C693-4561-BB48-3698C3D52B5A}">
  <sheetPr>
    <pageSetUpPr fitToPage="1"/>
  </sheetPr>
  <dimension ref="A1:I16"/>
  <sheetViews>
    <sheetView zoomScale="90" zoomScaleNormal="90" workbookViewId="0">
      <selection activeCell="B4" sqref="B4"/>
    </sheetView>
  </sheetViews>
  <sheetFormatPr defaultColWidth="8.25" defaultRowHeight="12.75"/>
  <cols>
    <col min="1" max="1" width="5.625" style="17" customWidth="1"/>
    <col min="2" max="2" width="78.625" style="17" customWidth="1"/>
    <col min="3" max="4" width="7.625" style="17" customWidth="1"/>
    <col min="5" max="6" width="15.625" style="18" customWidth="1"/>
    <col min="7" max="7" width="10.625" style="17" customWidth="1"/>
    <col min="8" max="8" width="15.625" style="20" customWidth="1"/>
    <col min="9" max="9" width="30.625" style="17" customWidth="1"/>
    <col min="10" max="10" width="12.375" style="17" customWidth="1"/>
    <col min="11" max="11" width="9.25" style="17" customWidth="1"/>
    <col min="12" max="12" width="8.125" style="17" customWidth="1"/>
    <col min="13" max="16384" width="8.25" style="17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ht="20.100000000000001" customHeight="1">
      <c r="A2" s="381" t="s">
        <v>149</v>
      </c>
      <c r="B2" s="381"/>
      <c r="C2" s="381"/>
      <c r="D2" s="381"/>
      <c r="E2" s="381"/>
      <c r="F2" s="381"/>
      <c r="G2" s="381"/>
      <c r="H2" s="381"/>
      <c r="I2" s="381"/>
    </row>
    <row r="3" spans="1:9" ht="42.75" customHeight="1">
      <c r="A3" s="179" t="s">
        <v>0</v>
      </c>
      <c r="B3" s="180" t="s">
        <v>1</v>
      </c>
      <c r="C3" s="180" t="s">
        <v>2</v>
      </c>
      <c r="D3" s="28" t="s">
        <v>3</v>
      </c>
      <c r="E3" s="265" t="s">
        <v>4</v>
      </c>
      <c r="F3" s="265" t="s">
        <v>5</v>
      </c>
      <c r="G3" s="181" t="s">
        <v>6</v>
      </c>
      <c r="H3" s="264" t="s">
        <v>7</v>
      </c>
      <c r="I3" s="28" t="s">
        <v>131</v>
      </c>
    </row>
    <row r="4" spans="1:9" ht="121.5" customHeight="1">
      <c r="A4" s="179">
        <v>1</v>
      </c>
      <c r="B4" s="182" t="s">
        <v>138</v>
      </c>
      <c r="C4" s="171" t="s">
        <v>9</v>
      </c>
      <c r="D4" s="310">
        <v>9</v>
      </c>
      <c r="E4" s="175"/>
      <c r="F4" s="176"/>
      <c r="G4" s="177">
        <v>0.08</v>
      </c>
      <c r="H4" s="74"/>
      <c r="I4" s="75"/>
    </row>
    <row r="5" spans="1:9" ht="92.25" customHeight="1">
      <c r="A5" s="179">
        <v>2</v>
      </c>
      <c r="B5" s="124" t="s">
        <v>20</v>
      </c>
      <c r="C5" s="171" t="s">
        <v>9</v>
      </c>
      <c r="D5" s="310">
        <v>5</v>
      </c>
      <c r="E5" s="175"/>
      <c r="F5" s="176"/>
      <c r="G5" s="177">
        <v>0.08</v>
      </c>
      <c r="H5" s="74"/>
      <c r="I5" s="75"/>
    </row>
    <row r="6" spans="1:9" s="19" customFormat="1" ht="30" customHeight="1">
      <c r="A6" s="382" t="s">
        <v>12</v>
      </c>
      <c r="B6" s="382"/>
      <c r="C6" s="382"/>
      <c r="D6" s="382"/>
      <c r="E6" s="382"/>
      <c r="F6" s="54"/>
      <c r="G6" s="55"/>
      <c r="H6" s="54"/>
      <c r="I6" s="56"/>
    </row>
    <row r="7" spans="1:9">
      <c r="F7" s="17"/>
    </row>
    <row r="9" spans="1:9" ht="12.75" customHeight="1">
      <c r="B9" s="395" t="s">
        <v>21</v>
      </c>
      <c r="C9" s="395"/>
      <c r="D9" s="395"/>
      <c r="E9" s="395"/>
      <c r="F9" s="395"/>
      <c r="G9" s="395"/>
      <c r="H9" s="395"/>
      <c r="I9" s="395"/>
    </row>
    <row r="11" spans="1:9">
      <c r="E11" s="17"/>
      <c r="F11" s="17"/>
      <c r="H11" s="17"/>
    </row>
    <row r="12" spans="1:9">
      <c r="E12" s="17"/>
      <c r="F12" s="17"/>
      <c r="H12" s="17"/>
    </row>
    <row r="13" spans="1:9">
      <c r="E13" s="17"/>
      <c r="F13" s="17"/>
      <c r="H13" s="17"/>
    </row>
    <row r="14" spans="1:9">
      <c r="E14" s="17"/>
      <c r="F14" s="17"/>
      <c r="H14" s="17"/>
    </row>
    <row r="15" spans="1:9">
      <c r="E15" s="17"/>
      <c r="F15" s="17"/>
      <c r="H15" s="17"/>
    </row>
    <row r="16" spans="1:9">
      <c r="E16" s="17"/>
      <c r="F16" s="17"/>
      <c r="H16" s="17"/>
    </row>
  </sheetData>
  <mergeCells count="4">
    <mergeCell ref="A6:E6"/>
    <mergeCell ref="B9:I9"/>
    <mergeCell ref="A1:I1"/>
    <mergeCell ref="A2:I2"/>
  </mergeCells>
  <pageMargins left="0.23622047244094491" right="0.23622047244094491" top="0.35433070866141736" bottom="0.35433070866141736" header="0.31496062992125984" footer="0.31496062992125984"/>
  <pageSetup paperSize="9" scale="59" fitToHeight="0" pageOrder="overThenDown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5CE6-8AC0-4389-BAEF-D92EF89C5C20}">
  <sheetPr>
    <pageSetUpPr fitToPage="1"/>
  </sheetPr>
  <dimension ref="A1:I19"/>
  <sheetViews>
    <sheetView zoomScale="90" zoomScaleNormal="90" workbookViewId="0">
      <selection activeCell="B9" sqref="B9"/>
    </sheetView>
  </sheetViews>
  <sheetFormatPr defaultColWidth="9.125" defaultRowHeight="12.75"/>
  <cols>
    <col min="1" max="1" width="5.625" style="109" customWidth="1"/>
    <col min="2" max="2" width="66.75" style="109" customWidth="1"/>
    <col min="3" max="4" width="7.625" style="109" customWidth="1"/>
    <col min="5" max="6" width="15.625" style="165" customWidth="1"/>
    <col min="7" max="7" width="10.625" style="166" customWidth="1"/>
    <col min="8" max="8" width="15.625" style="110" customWidth="1"/>
    <col min="9" max="9" width="30.625" style="109" customWidth="1"/>
    <col min="10" max="16384" width="9.125" style="109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s="13" customFormat="1" ht="20.100000000000001" customHeight="1">
      <c r="A2" s="381" t="s">
        <v>150</v>
      </c>
      <c r="B2" s="381"/>
      <c r="C2" s="381"/>
      <c r="D2" s="381"/>
      <c r="E2" s="381"/>
      <c r="F2" s="381"/>
      <c r="G2" s="381"/>
      <c r="H2" s="381"/>
      <c r="I2" s="381"/>
    </row>
    <row r="3" spans="1:9" s="14" customFormat="1" ht="42" customHeight="1">
      <c r="A3" s="108" t="s">
        <v>0</v>
      </c>
      <c r="B3" s="156" t="s">
        <v>1</v>
      </c>
      <c r="C3" s="24" t="s">
        <v>2</v>
      </c>
      <c r="D3" s="24" t="s">
        <v>11</v>
      </c>
      <c r="E3" s="25" t="s">
        <v>4</v>
      </c>
      <c r="F3" s="25" t="s">
        <v>5</v>
      </c>
      <c r="G3" s="70" t="s">
        <v>6</v>
      </c>
      <c r="H3" s="142" t="s">
        <v>7</v>
      </c>
      <c r="I3" s="28" t="s">
        <v>131</v>
      </c>
    </row>
    <row r="4" spans="1:9" s="15" customFormat="1" ht="50.25" customHeight="1">
      <c r="A4" s="157">
        <v>1</v>
      </c>
      <c r="B4" s="167" t="s">
        <v>101</v>
      </c>
      <c r="C4" s="159" t="s">
        <v>8</v>
      </c>
      <c r="D4" s="160">
        <v>1</v>
      </c>
      <c r="E4" s="168"/>
      <c r="F4" s="162"/>
      <c r="G4" s="169">
        <v>0.08</v>
      </c>
      <c r="H4" s="74"/>
      <c r="I4" s="75"/>
    </row>
    <row r="5" spans="1:9" s="15" customFormat="1" ht="40.5" customHeight="1">
      <c r="A5" s="157">
        <v>2</v>
      </c>
      <c r="B5" s="167" t="s">
        <v>102</v>
      </c>
      <c r="C5" s="159" t="s">
        <v>8</v>
      </c>
      <c r="D5" s="160">
        <v>1</v>
      </c>
      <c r="E5" s="168"/>
      <c r="F5" s="162"/>
      <c r="G5" s="170">
        <v>0.08</v>
      </c>
      <c r="H5" s="74"/>
      <c r="I5" s="75"/>
    </row>
    <row r="6" spans="1:9" s="15" customFormat="1" ht="39.200000000000003" customHeight="1">
      <c r="A6" s="157">
        <v>3</v>
      </c>
      <c r="B6" s="167" t="s">
        <v>103</v>
      </c>
      <c r="C6" s="159" t="s">
        <v>8</v>
      </c>
      <c r="D6" s="160">
        <v>1</v>
      </c>
      <c r="E6" s="122"/>
      <c r="F6" s="162"/>
      <c r="G6" s="170">
        <v>0.08</v>
      </c>
      <c r="H6" s="74"/>
      <c r="I6" s="75"/>
    </row>
    <row r="7" spans="1:9" s="15" customFormat="1" ht="31.5" customHeight="1">
      <c r="A7" s="157">
        <v>4</v>
      </c>
      <c r="B7" s="167" t="s">
        <v>104</v>
      </c>
      <c r="C7" s="159" t="s">
        <v>8</v>
      </c>
      <c r="D7" s="160">
        <v>1</v>
      </c>
      <c r="E7" s="168"/>
      <c r="F7" s="162"/>
      <c r="G7" s="170">
        <v>0.08</v>
      </c>
      <c r="H7" s="74"/>
      <c r="I7" s="75"/>
    </row>
    <row r="8" spans="1:9" s="15" customFormat="1" ht="33.75" customHeight="1">
      <c r="A8" s="157">
        <v>5</v>
      </c>
      <c r="B8" s="172" t="s">
        <v>105</v>
      </c>
      <c r="C8" s="159" t="s">
        <v>8</v>
      </c>
      <c r="D8" s="173">
        <v>1</v>
      </c>
      <c r="E8" s="122"/>
      <c r="F8" s="162"/>
      <c r="G8" s="170">
        <v>0.08</v>
      </c>
      <c r="H8" s="74"/>
      <c r="I8" s="75"/>
    </row>
    <row r="9" spans="1:9" s="15" customFormat="1" ht="36" customHeight="1">
      <c r="A9" s="157">
        <v>6</v>
      </c>
      <c r="B9" s="124" t="s">
        <v>106</v>
      </c>
      <c r="C9" s="159" t="s">
        <v>8</v>
      </c>
      <c r="D9" s="160">
        <v>1</v>
      </c>
      <c r="E9" s="122"/>
      <c r="F9" s="162"/>
      <c r="G9" s="170">
        <v>0.08</v>
      </c>
      <c r="H9" s="74"/>
      <c r="I9" s="75"/>
    </row>
    <row r="10" spans="1:9" s="15" customFormat="1" ht="33" customHeight="1">
      <c r="A10" s="157">
        <v>7</v>
      </c>
      <c r="B10" s="124" t="s">
        <v>107</v>
      </c>
      <c r="C10" s="159" t="s">
        <v>8</v>
      </c>
      <c r="D10" s="160">
        <v>1</v>
      </c>
      <c r="E10" s="122"/>
      <c r="F10" s="162"/>
      <c r="G10" s="170">
        <v>0.08</v>
      </c>
      <c r="H10" s="74"/>
      <c r="I10" s="75"/>
    </row>
    <row r="11" spans="1:9" s="16" customFormat="1" ht="30" customHeight="1">
      <c r="A11" s="382" t="s">
        <v>12</v>
      </c>
      <c r="B11" s="382"/>
      <c r="C11" s="382"/>
      <c r="D11" s="382"/>
      <c r="E11" s="382"/>
      <c r="F11" s="54"/>
      <c r="G11" s="55"/>
      <c r="H11" s="54"/>
      <c r="I11" s="56"/>
    </row>
    <row r="13" spans="1:9" s="17" customFormat="1"/>
    <row r="14" spans="1:9" s="17" customFormat="1"/>
    <row r="15" spans="1:9" s="17" customFormat="1"/>
    <row r="16" spans="1:9" s="17" customFormat="1"/>
    <row r="17" s="17" customFormat="1"/>
    <row r="18" s="17" customFormat="1"/>
    <row r="19" s="17" customFormat="1"/>
  </sheetData>
  <mergeCells count="3">
    <mergeCell ref="A1:I1"/>
    <mergeCell ref="A2:I2"/>
    <mergeCell ref="A11:E11"/>
  </mergeCells>
  <pageMargins left="0.70000000000000007" right="0.70000000000000007" top="1.0456692913385826" bottom="1.0456692913385826" header="0.74999999999999989" footer="0.74999999999999989"/>
  <pageSetup paperSize="9" scale="56" fitToHeight="0" pageOrder="overThenDown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748C2-F477-4BA3-A91C-D120E7112EDD}">
  <sheetPr>
    <tabColor theme="2"/>
    <pageSetUpPr fitToPage="1"/>
  </sheetPr>
  <dimension ref="A1:I14"/>
  <sheetViews>
    <sheetView zoomScale="90" zoomScaleNormal="90" zoomScaleSheetLayoutView="90" workbookViewId="0">
      <selection activeCell="B5" sqref="B5"/>
    </sheetView>
  </sheetViews>
  <sheetFormatPr defaultColWidth="9.125" defaultRowHeight="12.75"/>
  <cols>
    <col min="1" max="1" width="5.625" style="109" customWidth="1"/>
    <col min="2" max="2" width="51.5" style="109" customWidth="1"/>
    <col min="3" max="4" width="7.625" style="109" customWidth="1"/>
    <col min="5" max="6" width="15.625" style="165" customWidth="1"/>
    <col min="7" max="7" width="10.625" style="166" customWidth="1"/>
    <col min="8" max="8" width="15.625" style="110" customWidth="1"/>
    <col min="9" max="9" width="30.625" style="109" customWidth="1"/>
    <col min="10" max="16384" width="9.125" style="109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s="13" customFormat="1" ht="20.100000000000001" customHeight="1">
      <c r="A2" s="381" t="s">
        <v>151</v>
      </c>
      <c r="B2" s="381"/>
      <c r="C2" s="381"/>
      <c r="D2" s="381"/>
      <c r="E2" s="381"/>
      <c r="F2" s="381"/>
      <c r="G2" s="381"/>
      <c r="H2" s="381"/>
      <c r="I2" s="381"/>
    </row>
    <row r="3" spans="1:9" s="14" customFormat="1" ht="52.9" customHeight="1">
      <c r="A3" s="108" t="s">
        <v>0</v>
      </c>
      <c r="B3" s="156" t="s">
        <v>1</v>
      </c>
      <c r="C3" s="24" t="s">
        <v>2</v>
      </c>
      <c r="D3" s="24" t="s">
        <v>11</v>
      </c>
      <c r="E3" s="25" t="s">
        <v>4</v>
      </c>
      <c r="F3" s="25" t="s">
        <v>5</v>
      </c>
      <c r="G3" s="70" t="s">
        <v>6</v>
      </c>
      <c r="H3" s="142" t="s">
        <v>7</v>
      </c>
      <c r="I3" s="28" t="s">
        <v>131</v>
      </c>
    </row>
    <row r="4" spans="1:9" s="15" customFormat="1" ht="60.75" customHeight="1">
      <c r="A4" s="157">
        <v>1</v>
      </c>
      <c r="B4" s="158" t="s">
        <v>108</v>
      </c>
      <c r="C4" s="159" t="s">
        <v>9</v>
      </c>
      <c r="D4" s="311">
        <v>20</v>
      </c>
      <c r="E4" s="161"/>
      <c r="F4" s="162"/>
      <c r="G4" s="163">
        <v>0.08</v>
      </c>
      <c r="H4" s="74"/>
      <c r="I4" s="75"/>
    </row>
    <row r="5" spans="1:9" s="15" customFormat="1" ht="58.5" customHeight="1">
      <c r="A5" s="157">
        <v>2</v>
      </c>
      <c r="B5" s="158" t="s">
        <v>109</v>
      </c>
      <c r="C5" s="159" t="s">
        <v>9</v>
      </c>
      <c r="D5" s="311">
        <v>20</v>
      </c>
      <c r="E5" s="161"/>
      <c r="F5" s="162"/>
      <c r="G5" s="164">
        <v>0.08</v>
      </c>
      <c r="H5" s="74"/>
      <c r="I5" s="75"/>
    </row>
    <row r="6" spans="1:9" s="16" customFormat="1" ht="30" customHeight="1">
      <c r="A6" s="382" t="s">
        <v>12</v>
      </c>
      <c r="B6" s="382"/>
      <c r="C6" s="382"/>
      <c r="D6" s="382"/>
      <c r="E6" s="382"/>
      <c r="F6" s="54"/>
      <c r="G6" s="55"/>
      <c r="H6" s="54"/>
      <c r="I6" s="56"/>
    </row>
    <row r="8" spans="1:9" s="17" customFormat="1"/>
    <row r="9" spans="1:9" s="17" customFormat="1"/>
    <row r="10" spans="1:9" s="17" customFormat="1"/>
    <row r="11" spans="1:9" s="17" customFormat="1"/>
    <row r="12" spans="1:9" s="17" customFormat="1"/>
    <row r="13" spans="1:9" s="17" customFormat="1"/>
    <row r="14" spans="1:9" s="17" customFormat="1"/>
  </sheetData>
  <mergeCells count="3">
    <mergeCell ref="A1:I1"/>
    <mergeCell ref="A2:I2"/>
    <mergeCell ref="A6:E6"/>
  </mergeCells>
  <pageMargins left="0.70000000000000007" right="0.70000000000000007" top="1.0456692913385826" bottom="1.0456692913385826" header="0.74999999999999989" footer="0.74999999999999989"/>
  <pageSetup paperSize="9" scale="63" fitToHeight="0" pageOrder="overThenDown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79F2-8533-4ED7-AB4A-AB462B53F661}">
  <sheetPr>
    <pageSetUpPr fitToPage="1"/>
  </sheetPr>
  <dimension ref="A1:I25"/>
  <sheetViews>
    <sheetView zoomScale="90" zoomScaleNormal="90" workbookViewId="0">
      <selection activeCell="B12" sqref="B12"/>
    </sheetView>
  </sheetViews>
  <sheetFormatPr defaultColWidth="8.25" defaultRowHeight="12.75"/>
  <cols>
    <col min="1" max="1" width="5.625" style="1" customWidth="1"/>
    <col min="2" max="2" width="75.25" style="22" customWidth="1"/>
    <col min="3" max="3" width="7.625" style="22" customWidth="1"/>
    <col min="4" max="4" width="7.625" style="1" customWidth="1"/>
    <col min="5" max="6" width="15.625" style="7" customWidth="1"/>
    <col min="7" max="7" width="10.625" style="1" customWidth="1"/>
    <col min="8" max="8" width="15.625" style="154" customWidth="1"/>
    <col min="9" max="9" width="30.625" style="1" customWidth="1"/>
    <col min="10" max="16384" width="8.25" style="1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s="6" customFormat="1" ht="20.100000000000001" customHeight="1">
      <c r="A2" s="381" t="s">
        <v>152</v>
      </c>
      <c r="B2" s="381"/>
      <c r="C2" s="381"/>
      <c r="D2" s="381"/>
      <c r="E2" s="381"/>
      <c r="F2" s="381"/>
      <c r="G2" s="381"/>
      <c r="H2" s="381"/>
      <c r="I2" s="381"/>
    </row>
    <row r="3" spans="1:9" s="12" customFormat="1" ht="46.5" customHeight="1">
      <c r="A3" s="145" t="s">
        <v>0</v>
      </c>
      <c r="B3" s="146" t="s">
        <v>1</v>
      </c>
      <c r="C3" s="146" t="s">
        <v>2</v>
      </c>
      <c r="D3" s="114" t="s">
        <v>11</v>
      </c>
      <c r="E3" s="115" t="s">
        <v>22</v>
      </c>
      <c r="F3" s="115" t="s">
        <v>23</v>
      </c>
      <c r="G3" s="114" t="s">
        <v>6</v>
      </c>
      <c r="H3" s="120" t="s">
        <v>24</v>
      </c>
      <c r="I3" s="28" t="s">
        <v>131</v>
      </c>
    </row>
    <row r="4" spans="1:9" ht="15.75">
      <c r="A4" s="147">
        <v>1</v>
      </c>
      <c r="B4" s="148" t="s">
        <v>25</v>
      </c>
      <c r="C4" s="78" t="s">
        <v>9</v>
      </c>
      <c r="D4" s="354">
        <v>6</v>
      </c>
      <c r="E4" s="149"/>
      <c r="F4" s="127"/>
      <c r="G4" s="150">
        <f>[1]Pakiet_nr_34_M!M5</f>
        <v>0.23</v>
      </c>
      <c r="H4" s="74"/>
      <c r="I4" s="75"/>
    </row>
    <row r="5" spans="1:9" ht="15.75">
      <c r="A5" s="147">
        <v>2</v>
      </c>
      <c r="B5" s="148" t="s">
        <v>110</v>
      </c>
      <c r="C5" s="78" t="s">
        <v>8</v>
      </c>
      <c r="D5" s="354">
        <v>5</v>
      </c>
      <c r="E5" s="149"/>
      <c r="F5" s="127"/>
      <c r="G5" s="150">
        <f>[1]Pakiet_nr_34_M!M6</f>
        <v>0.08</v>
      </c>
      <c r="H5" s="74"/>
      <c r="I5" s="75"/>
    </row>
    <row r="6" spans="1:9" ht="15.75">
      <c r="A6" s="147">
        <v>3</v>
      </c>
      <c r="B6" s="148" t="s">
        <v>75</v>
      </c>
      <c r="C6" s="78" t="s">
        <v>9</v>
      </c>
      <c r="D6" s="354">
        <v>66</v>
      </c>
      <c r="E6" s="149"/>
      <c r="F6" s="127"/>
      <c r="G6" s="150">
        <f>[1]Pakiet_nr_34_M!M7</f>
        <v>0.08</v>
      </c>
      <c r="H6" s="74"/>
      <c r="I6" s="75"/>
    </row>
    <row r="7" spans="1:9" ht="38.450000000000003" customHeight="1">
      <c r="A7" s="147">
        <v>4</v>
      </c>
      <c r="B7" s="148" t="s">
        <v>26</v>
      </c>
      <c r="C7" s="78" t="s">
        <v>8</v>
      </c>
      <c r="D7" s="354">
        <v>1</v>
      </c>
      <c r="E7" s="149"/>
      <c r="F7" s="127"/>
      <c r="G7" s="150">
        <f>[1]Pakiet_nr_34_M!M8</f>
        <v>0.08</v>
      </c>
      <c r="H7" s="74"/>
      <c r="I7" s="75"/>
    </row>
    <row r="8" spans="1:9" ht="39.75" customHeight="1">
      <c r="A8" s="147">
        <v>5</v>
      </c>
      <c r="B8" s="148" t="s">
        <v>27</v>
      </c>
      <c r="C8" s="78" t="s">
        <v>9</v>
      </c>
      <c r="D8" s="354">
        <v>2</v>
      </c>
      <c r="E8" s="149"/>
      <c r="F8" s="127"/>
      <c r="G8" s="150">
        <f>[1]Pakiet_nr_34_M!M9</f>
        <v>0.08</v>
      </c>
      <c r="H8" s="74"/>
      <c r="I8" s="75"/>
    </row>
    <row r="9" spans="1:9" ht="46.15" customHeight="1">
      <c r="A9" s="147">
        <v>6</v>
      </c>
      <c r="B9" s="148" t="s">
        <v>28</v>
      </c>
      <c r="C9" s="78" t="s">
        <v>9</v>
      </c>
      <c r="D9" s="354">
        <v>36</v>
      </c>
      <c r="E9" s="149"/>
      <c r="F9" s="127"/>
      <c r="G9" s="150">
        <f>[1]Pakiet_nr_34_M!M10</f>
        <v>0.08</v>
      </c>
      <c r="H9" s="74"/>
      <c r="I9" s="75"/>
    </row>
    <row r="10" spans="1:9" ht="30.75" customHeight="1">
      <c r="A10" s="147">
        <v>7</v>
      </c>
      <c r="B10" s="148" t="s">
        <v>76</v>
      </c>
      <c r="C10" s="78" t="s">
        <v>9</v>
      </c>
      <c r="D10" s="354">
        <v>200</v>
      </c>
      <c r="E10" s="149"/>
      <c r="F10" s="127"/>
      <c r="G10" s="150">
        <f>[1]Pakiet_nr_34_M!M11</f>
        <v>0.08</v>
      </c>
      <c r="H10" s="74"/>
      <c r="I10" s="75"/>
    </row>
    <row r="11" spans="1:9" ht="31.5" customHeight="1">
      <c r="A11" s="147">
        <v>8</v>
      </c>
      <c r="B11" s="148" t="s">
        <v>77</v>
      </c>
      <c r="C11" s="78" t="s">
        <v>9</v>
      </c>
      <c r="D11" s="354">
        <v>200</v>
      </c>
      <c r="E11" s="149"/>
      <c r="F11" s="127"/>
      <c r="G11" s="150">
        <f>[1]Pakiet_nr_34_M!M12</f>
        <v>0.08</v>
      </c>
      <c r="H11" s="74"/>
      <c r="I11" s="75"/>
    </row>
    <row r="12" spans="1:9" ht="58.5" customHeight="1">
      <c r="A12" s="147">
        <v>9</v>
      </c>
      <c r="B12" s="148" t="s">
        <v>111</v>
      </c>
      <c r="C12" s="78" t="s">
        <v>9</v>
      </c>
      <c r="D12" s="354">
        <v>50</v>
      </c>
      <c r="E12" s="149"/>
      <c r="F12" s="127"/>
      <c r="G12" s="150">
        <f>[1]Pakiet_nr_34_M!M13</f>
        <v>0.08</v>
      </c>
      <c r="H12" s="74"/>
      <c r="I12" s="75"/>
    </row>
    <row r="13" spans="1:9" ht="15.75">
      <c r="A13" s="147">
        <v>10</v>
      </c>
      <c r="B13" s="151" t="s">
        <v>57</v>
      </c>
      <c r="C13" s="78" t="s">
        <v>9</v>
      </c>
      <c r="D13" s="355">
        <v>80</v>
      </c>
      <c r="E13" s="149"/>
      <c r="F13" s="127"/>
      <c r="G13" s="152">
        <f>[1]Pakiet_nr_34_M!M14</f>
        <v>0.08</v>
      </c>
      <c r="H13" s="74"/>
      <c r="I13" s="75"/>
    </row>
    <row r="14" spans="1:9" ht="15.75">
      <c r="A14" s="147">
        <v>11</v>
      </c>
      <c r="B14" s="148" t="s">
        <v>112</v>
      </c>
      <c r="C14" s="78" t="s">
        <v>9</v>
      </c>
      <c r="D14" s="354">
        <v>4</v>
      </c>
      <c r="E14" s="153"/>
      <c r="F14" s="127"/>
      <c r="G14" s="150">
        <f>[1]Pakiet_nr_34_M!M15</f>
        <v>0.08</v>
      </c>
      <c r="H14" s="74"/>
      <c r="I14" s="75"/>
    </row>
    <row r="15" spans="1:9" ht="112.5" customHeight="1">
      <c r="A15" s="147">
        <v>12</v>
      </c>
      <c r="B15" s="148" t="s">
        <v>113</v>
      </c>
      <c r="C15" s="78" t="s">
        <v>8</v>
      </c>
      <c r="D15" s="354">
        <v>2</v>
      </c>
      <c r="E15" s="149"/>
      <c r="F15" s="127"/>
      <c r="G15" s="152">
        <f>[1]Pakiet_nr_34_M!M16</f>
        <v>0.08</v>
      </c>
      <c r="H15" s="74"/>
      <c r="I15" s="75"/>
    </row>
    <row r="16" spans="1:9" s="6" customFormat="1" ht="30" customHeight="1">
      <c r="A16" s="382" t="s">
        <v>12</v>
      </c>
      <c r="B16" s="382"/>
      <c r="C16" s="382"/>
      <c r="D16" s="382"/>
      <c r="E16" s="382"/>
      <c r="F16" s="54"/>
      <c r="G16" s="55"/>
      <c r="H16" s="54"/>
      <c r="I16" s="56"/>
    </row>
    <row r="19" spans="2:3" s="330" customFormat="1">
      <c r="B19" s="21"/>
      <c r="C19" s="21"/>
    </row>
    <row r="20" spans="2:3" s="330" customFormat="1">
      <c r="B20" s="21"/>
      <c r="C20" s="21"/>
    </row>
    <row r="21" spans="2:3" s="330" customFormat="1">
      <c r="B21" s="21"/>
      <c r="C21" s="21"/>
    </row>
    <row r="22" spans="2:3" s="330" customFormat="1">
      <c r="B22" s="21"/>
      <c r="C22" s="21"/>
    </row>
    <row r="23" spans="2:3" s="330" customFormat="1">
      <c r="B23" s="21"/>
      <c r="C23" s="21"/>
    </row>
    <row r="24" spans="2:3" s="330" customFormat="1">
      <c r="B24" s="21"/>
      <c r="C24" s="21"/>
    </row>
    <row r="25" spans="2:3" s="330" customFormat="1">
      <c r="B25" s="21"/>
      <c r="C25" s="21"/>
    </row>
  </sheetData>
  <mergeCells count="3">
    <mergeCell ref="A1:I1"/>
    <mergeCell ref="A2:I2"/>
    <mergeCell ref="A16:E16"/>
  </mergeCells>
  <pageMargins left="0.25" right="0.25" top="0.75" bottom="0.75" header="0.3" footer="0.3"/>
  <pageSetup paperSize="9" scale="58" fitToHeight="0" pageOrder="overThenDown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54B7-BF1C-4CC5-90B2-DCAB059E2BE4}">
  <sheetPr>
    <tabColor theme="2"/>
    <pageSetUpPr fitToPage="1"/>
  </sheetPr>
  <dimension ref="A1:I13"/>
  <sheetViews>
    <sheetView zoomScale="90" zoomScaleNormal="90" zoomScaleSheetLayoutView="90" workbookViewId="0">
      <selection activeCell="B4" sqref="B4"/>
    </sheetView>
  </sheetViews>
  <sheetFormatPr defaultColWidth="9.125" defaultRowHeight="12.75"/>
  <cols>
    <col min="1" max="1" width="5.625" style="1" customWidth="1"/>
    <col min="2" max="2" width="49.875" style="1" customWidth="1"/>
    <col min="3" max="4" width="7.625" style="1" customWidth="1"/>
    <col min="5" max="6" width="15.625" style="1" customWidth="1"/>
    <col min="7" max="7" width="10.625" style="1" customWidth="1"/>
    <col min="8" max="8" width="15.625" style="1" customWidth="1"/>
    <col min="9" max="9" width="30.625" style="1" customWidth="1"/>
    <col min="10" max="10" width="6" style="1" customWidth="1"/>
    <col min="11" max="16384" width="9.125" style="1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s="6" customFormat="1" ht="20.100000000000001" customHeight="1">
      <c r="A2" s="381" t="s">
        <v>153</v>
      </c>
      <c r="B2" s="381"/>
      <c r="C2" s="381"/>
      <c r="D2" s="381"/>
      <c r="E2" s="381"/>
      <c r="F2" s="381"/>
      <c r="G2" s="381"/>
      <c r="H2" s="381"/>
      <c r="I2" s="381"/>
    </row>
    <row r="3" spans="1:9" s="9" customFormat="1" ht="33" customHeight="1">
      <c r="A3" s="68" t="s">
        <v>0</v>
      </c>
      <c r="B3" s="69" t="s">
        <v>1</v>
      </c>
      <c r="C3" s="69" t="s">
        <v>2</v>
      </c>
      <c r="D3" s="69" t="s">
        <v>11</v>
      </c>
      <c r="E3" s="27" t="s">
        <v>4</v>
      </c>
      <c r="F3" s="27" t="s">
        <v>5</v>
      </c>
      <c r="G3" s="70" t="s">
        <v>6</v>
      </c>
      <c r="H3" s="71" t="s">
        <v>7</v>
      </c>
      <c r="I3" s="28" t="s">
        <v>131</v>
      </c>
    </row>
    <row r="4" spans="1:9" ht="87.75" customHeight="1">
      <c r="A4" s="108">
        <v>1</v>
      </c>
      <c r="B4" s="136" t="s">
        <v>29</v>
      </c>
      <c r="C4" s="137" t="s">
        <v>9</v>
      </c>
      <c r="D4" s="138">
        <v>1</v>
      </c>
      <c r="E4" s="139"/>
      <c r="F4" s="140"/>
      <c r="G4" s="141">
        <v>0.08</v>
      </c>
      <c r="H4" s="117"/>
      <c r="I4" s="75"/>
    </row>
    <row r="5" spans="1:9" ht="30" customHeight="1">
      <c r="A5" s="382" t="s">
        <v>12</v>
      </c>
      <c r="B5" s="382"/>
      <c r="C5" s="382"/>
      <c r="D5" s="382"/>
      <c r="E5" s="382"/>
      <c r="F5" s="54"/>
      <c r="G5" s="55"/>
      <c r="H5" s="54"/>
      <c r="I5" s="56"/>
    </row>
    <row r="6" spans="1:9">
      <c r="G6" s="119"/>
    </row>
    <row r="7" spans="1:9" s="330" customFormat="1"/>
    <row r="8" spans="1:9" s="330" customFormat="1"/>
    <row r="9" spans="1:9" s="330" customFormat="1"/>
    <row r="10" spans="1:9" s="330" customFormat="1"/>
    <row r="11" spans="1:9" s="330" customFormat="1"/>
    <row r="12" spans="1:9" s="330" customFormat="1"/>
    <row r="13" spans="1:9" s="330" customFormat="1"/>
  </sheetData>
  <mergeCells count="3">
    <mergeCell ref="A1:I1"/>
    <mergeCell ref="A2:I2"/>
    <mergeCell ref="A5:E5"/>
  </mergeCells>
  <pageMargins left="0.25" right="0.25" top="0.75" bottom="0.75" header="0.3" footer="0.3"/>
  <pageSetup paperSize="9" scale="73" fitToHeight="0" pageOrder="overThenDown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4FD66-0C7F-43CA-BCA7-6E1AA969D089}">
  <sheetPr>
    <pageSetUpPr fitToPage="1"/>
  </sheetPr>
  <dimension ref="A1:K55"/>
  <sheetViews>
    <sheetView zoomScale="90" zoomScaleNormal="90" workbookViewId="0">
      <selection activeCell="B29" sqref="B29"/>
    </sheetView>
  </sheetViews>
  <sheetFormatPr defaultColWidth="8.25" defaultRowHeight="12.75"/>
  <cols>
    <col min="1" max="1" width="5.625" style="1" customWidth="1"/>
    <col min="2" max="2" width="71.5" style="1" customWidth="1"/>
    <col min="3" max="4" width="7.625" style="1" customWidth="1"/>
    <col min="5" max="6" width="15.625" style="7" customWidth="1"/>
    <col min="7" max="7" width="10.625" style="8" customWidth="1"/>
    <col min="8" max="8" width="15.625" style="7" customWidth="1"/>
    <col min="9" max="9" width="30.625" style="1" customWidth="1"/>
    <col min="10" max="11" width="10.75" style="1" customWidth="1"/>
    <col min="12" max="16384" width="8.25" style="1"/>
  </cols>
  <sheetData>
    <row r="1" spans="1:11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11" ht="20.100000000000001" customHeight="1">
      <c r="A2" s="381" t="s">
        <v>154</v>
      </c>
      <c r="B2" s="381"/>
      <c r="C2" s="381"/>
      <c r="D2" s="381"/>
      <c r="E2" s="381"/>
      <c r="F2" s="381"/>
      <c r="G2" s="381"/>
      <c r="H2" s="381"/>
      <c r="I2" s="381"/>
      <c r="J2" s="2"/>
      <c r="K2" s="2"/>
    </row>
    <row r="3" spans="1:11" s="4" customFormat="1" ht="30.6" customHeight="1">
      <c r="A3" s="23" t="s">
        <v>0</v>
      </c>
      <c r="B3" s="24" t="s">
        <v>1</v>
      </c>
      <c r="C3" s="24" t="s">
        <v>2</v>
      </c>
      <c r="D3" s="24" t="s">
        <v>11</v>
      </c>
      <c r="E3" s="25" t="s">
        <v>4</v>
      </c>
      <c r="F3" s="25" t="s">
        <v>5</v>
      </c>
      <c r="G3" s="26" t="s">
        <v>6</v>
      </c>
      <c r="H3" s="27" t="s">
        <v>7</v>
      </c>
      <c r="I3" s="28" t="s">
        <v>131</v>
      </c>
      <c r="J3" s="3"/>
      <c r="K3" s="3"/>
    </row>
    <row r="4" spans="1:11" ht="25.5">
      <c r="A4" s="29">
        <v>1</v>
      </c>
      <c r="B4" s="30" t="s">
        <v>45</v>
      </c>
      <c r="C4" s="31" t="s">
        <v>9</v>
      </c>
      <c r="D4" s="293">
        <v>10000</v>
      </c>
      <c r="E4" s="32"/>
      <c r="F4" s="33"/>
      <c r="G4" s="312">
        <v>0.08</v>
      </c>
      <c r="H4" s="34"/>
      <c r="I4" s="35"/>
      <c r="J4" s="5"/>
      <c r="K4" s="5"/>
    </row>
    <row r="5" spans="1:11" ht="25.5">
      <c r="A5" s="29">
        <v>2</v>
      </c>
      <c r="B5" s="294" t="s">
        <v>46</v>
      </c>
      <c r="C5" s="31" t="s">
        <v>9</v>
      </c>
      <c r="D5" s="295">
        <v>100</v>
      </c>
      <c r="E5" s="32"/>
      <c r="F5" s="33"/>
      <c r="G5" s="313">
        <v>0.08</v>
      </c>
      <c r="H5" s="34"/>
      <c r="I5" s="35"/>
      <c r="J5" s="5"/>
      <c r="K5" s="5"/>
    </row>
    <row r="6" spans="1:11">
      <c r="A6" s="29">
        <v>3</v>
      </c>
      <c r="B6" s="296" t="s">
        <v>161</v>
      </c>
      <c r="C6" s="31" t="s">
        <v>9</v>
      </c>
      <c r="D6" s="297">
        <v>100</v>
      </c>
      <c r="E6" s="36"/>
      <c r="F6" s="33"/>
      <c r="G6" s="314">
        <v>0.08</v>
      </c>
      <c r="H6" s="34"/>
      <c r="I6" s="37"/>
      <c r="J6" s="5"/>
      <c r="K6" s="5"/>
    </row>
    <row r="7" spans="1:11">
      <c r="A7" s="29">
        <v>4</v>
      </c>
      <c r="B7" s="296" t="s">
        <v>47</v>
      </c>
      <c r="C7" s="31" t="s">
        <v>9</v>
      </c>
      <c r="D7" s="297">
        <v>1</v>
      </c>
      <c r="E7" s="32"/>
      <c r="F7" s="33"/>
      <c r="G7" s="314">
        <v>0.08</v>
      </c>
      <c r="H7" s="34"/>
      <c r="I7" s="38"/>
      <c r="J7" s="5"/>
      <c r="K7" s="5"/>
    </row>
    <row r="8" spans="1:11">
      <c r="A8" s="29">
        <v>5</v>
      </c>
      <c r="B8" s="298" t="s">
        <v>48</v>
      </c>
      <c r="C8" s="31" t="s">
        <v>9</v>
      </c>
      <c r="D8" s="297">
        <v>50</v>
      </c>
      <c r="E8" s="36"/>
      <c r="F8" s="33"/>
      <c r="G8" s="314">
        <v>0.08</v>
      </c>
      <c r="H8" s="34"/>
      <c r="I8" s="38"/>
      <c r="J8" s="5"/>
      <c r="K8" s="5"/>
    </row>
    <row r="9" spans="1:11">
      <c r="A9" s="29">
        <v>6</v>
      </c>
      <c r="B9" s="299" t="s">
        <v>49</v>
      </c>
      <c r="C9" s="31" t="s">
        <v>9</v>
      </c>
      <c r="D9" s="297">
        <v>2750</v>
      </c>
      <c r="E9" s="36"/>
      <c r="F9" s="33"/>
      <c r="G9" s="314">
        <v>0.08</v>
      </c>
      <c r="H9" s="34"/>
      <c r="I9" s="39"/>
      <c r="J9" s="5"/>
      <c r="K9" s="5"/>
    </row>
    <row r="10" spans="1:11">
      <c r="A10" s="29">
        <v>7</v>
      </c>
      <c r="B10" s="40" t="s">
        <v>50</v>
      </c>
      <c r="C10" s="31" t="s">
        <v>9</v>
      </c>
      <c r="D10" s="297">
        <v>2300</v>
      </c>
      <c r="E10" s="36"/>
      <c r="F10" s="33"/>
      <c r="G10" s="314">
        <v>0.08</v>
      </c>
      <c r="H10" s="34"/>
      <c r="I10" s="41"/>
      <c r="J10" s="5"/>
      <c r="K10" s="5"/>
    </row>
    <row r="11" spans="1:11">
      <c r="A11" s="29">
        <v>8</v>
      </c>
      <c r="B11" s="299" t="s">
        <v>34</v>
      </c>
      <c r="C11" s="42" t="s">
        <v>9</v>
      </c>
      <c r="D11" s="300">
        <v>63400</v>
      </c>
      <c r="E11" s="43"/>
      <c r="F11" s="33"/>
      <c r="G11" s="315">
        <v>0.08</v>
      </c>
      <c r="H11" s="34"/>
      <c r="I11" s="41"/>
      <c r="J11" s="5"/>
      <c r="K11" s="5"/>
    </row>
    <row r="12" spans="1:11">
      <c r="A12" s="29">
        <v>9</v>
      </c>
      <c r="B12" s="301" t="s">
        <v>162</v>
      </c>
      <c r="C12" s="42" t="s">
        <v>9</v>
      </c>
      <c r="D12" s="300">
        <v>25200</v>
      </c>
      <c r="E12" s="44"/>
      <c r="F12" s="33"/>
      <c r="G12" s="315">
        <v>0.08</v>
      </c>
      <c r="H12" s="34"/>
      <c r="I12" s="41"/>
      <c r="J12" s="5"/>
      <c r="K12" s="5"/>
    </row>
    <row r="13" spans="1:11">
      <c r="A13" s="29">
        <v>10</v>
      </c>
      <c r="B13" s="46" t="s">
        <v>35</v>
      </c>
      <c r="C13" s="42" t="s">
        <v>9</v>
      </c>
      <c r="D13" s="300">
        <v>250</v>
      </c>
      <c r="E13" s="47"/>
      <c r="F13" s="33"/>
      <c r="G13" s="315">
        <v>0.08</v>
      </c>
      <c r="H13" s="34"/>
      <c r="I13" s="48"/>
      <c r="J13" s="49"/>
    </row>
    <row r="14" spans="1:11">
      <c r="A14" s="29">
        <v>11</v>
      </c>
      <c r="B14" s="46" t="s">
        <v>163</v>
      </c>
      <c r="C14" s="42" t="s">
        <v>9</v>
      </c>
      <c r="D14" s="300">
        <v>4000</v>
      </c>
      <c r="E14" s="50"/>
      <c r="F14" s="33"/>
      <c r="G14" s="315">
        <v>0.08</v>
      </c>
      <c r="H14" s="34"/>
      <c r="I14" s="48"/>
      <c r="J14" s="49"/>
    </row>
    <row r="15" spans="1:11">
      <c r="A15" s="29">
        <v>12</v>
      </c>
      <c r="B15" s="46" t="s">
        <v>36</v>
      </c>
      <c r="C15" s="42" t="s">
        <v>9</v>
      </c>
      <c r="D15" s="300">
        <v>17000</v>
      </c>
      <c r="E15" s="43"/>
      <c r="F15" s="33"/>
      <c r="G15" s="315">
        <v>0.08</v>
      </c>
      <c r="H15" s="34"/>
      <c r="I15" s="48"/>
      <c r="J15" s="49"/>
    </row>
    <row r="16" spans="1:11">
      <c r="A16" s="29">
        <v>13</v>
      </c>
      <c r="B16" s="46" t="s">
        <v>164</v>
      </c>
      <c r="C16" s="42" t="s">
        <v>9</v>
      </c>
      <c r="D16" s="300">
        <v>38400</v>
      </c>
      <c r="E16" s="43"/>
      <c r="F16" s="33"/>
      <c r="G16" s="315">
        <v>0.08</v>
      </c>
      <c r="H16" s="34"/>
      <c r="I16" s="48"/>
      <c r="J16" s="49"/>
    </row>
    <row r="17" spans="1:10">
      <c r="A17" s="29">
        <v>14</v>
      </c>
      <c r="B17" s="46" t="s">
        <v>37</v>
      </c>
      <c r="C17" s="42" t="s">
        <v>9</v>
      </c>
      <c r="D17" s="300">
        <v>6850</v>
      </c>
      <c r="E17" s="43"/>
      <c r="F17" s="33"/>
      <c r="G17" s="315">
        <v>0.08</v>
      </c>
      <c r="H17" s="34"/>
      <c r="I17" s="48"/>
      <c r="J17" s="49"/>
    </row>
    <row r="18" spans="1:10">
      <c r="A18" s="29">
        <v>15</v>
      </c>
      <c r="B18" s="46" t="s">
        <v>38</v>
      </c>
      <c r="C18" s="42" t="s">
        <v>9</v>
      </c>
      <c r="D18" s="300">
        <v>54800</v>
      </c>
      <c r="E18" s="43"/>
      <c r="F18" s="33"/>
      <c r="G18" s="315">
        <v>0.08</v>
      </c>
      <c r="H18" s="34"/>
      <c r="I18" s="48"/>
      <c r="J18" s="49"/>
    </row>
    <row r="19" spans="1:10">
      <c r="A19" s="29">
        <v>16</v>
      </c>
      <c r="B19" s="46" t="s">
        <v>39</v>
      </c>
      <c r="C19" s="42" t="s">
        <v>9</v>
      </c>
      <c r="D19" s="300">
        <v>2900</v>
      </c>
      <c r="E19" s="43"/>
      <c r="F19" s="33"/>
      <c r="G19" s="315">
        <v>0.08</v>
      </c>
      <c r="H19" s="34"/>
      <c r="I19" s="48"/>
      <c r="J19" s="49"/>
    </row>
    <row r="20" spans="1:10">
      <c r="A20" s="29">
        <v>17</v>
      </c>
      <c r="B20" s="46" t="s">
        <v>80</v>
      </c>
      <c r="C20" s="42" t="s">
        <v>9</v>
      </c>
      <c r="D20" s="300">
        <v>15100</v>
      </c>
      <c r="E20" s="43"/>
      <c r="F20" s="33"/>
      <c r="G20" s="315">
        <v>0.08</v>
      </c>
      <c r="H20" s="34"/>
      <c r="I20" s="48"/>
      <c r="J20" s="49"/>
    </row>
    <row r="21" spans="1:10">
      <c r="A21" s="29">
        <v>18</v>
      </c>
      <c r="B21" s="46" t="s">
        <v>40</v>
      </c>
      <c r="C21" s="42" t="s">
        <v>9</v>
      </c>
      <c r="D21" s="300">
        <v>12900</v>
      </c>
      <c r="E21" s="43"/>
      <c r="F21" s="33"/>
      <c r="G21" s="315">
        <v>0.08</v>
      </c>
      <c r="H21" s="34"/>
      <c r="I21" s="48"/>
      <c r="J21" s="49"/>
    </row>
    <row r="22" spans="1:10">
      <c r="A22" s="29">
        <v>19</v>
      </c>
      <c r="B22" s="46" t="s">
        <v>41</v>
      </c>
      <c r="C22" s="42" t="s">
        <v>9</v>
      </c>
      <c r="D22" s="300">
        <v>10100</v>
      </c>
      <c r="E22" s="43"/>
      <c r="F22" s="33"/>
      <c r="G22" s="315">
        <v>0.08</v>
      </c>
      <c r="H22" s="34"/>
      <c r="I22" s="48"/>
      <c r="J22" s="49"/>
    </row>
    <row r="23" spans="1:10">
      <c r="A23" s="29">
        <v>20</v>
      </c>
      <c r="B23" s="407" t="s">
        <v>42</v>
      </c>
      <c r="C23" s="42" t="s">
        <v>9</v>
      </c>
      <c r="D23" s="300">
        <v>7</v>
      </c>
      <c r="E23" s="43"/>
      <c r="F23" s="33"/>
      <c r="G23" s="315">
        <v>0.23</v>
      </c>
      <c r="H23" s="34"/>
      <c r="I23" s="48"/>
      <c r="J23" s="49"/>
    </row>
    <row r="24" spans="1:10">
      <c r="A24" s="29">
        <v>21</v>
      </c>
      <c r="B24" s="407" t="s">
        <v>43</v>
      </c>
      <c r="C24" s="42" t="s">
        <v>9</v>
      </c>
      <c r="D24" s="300">
        <v>7</v>
      </c>
      <c r="E24" s="43"/>
      <c r="F24" s="33"/>
      <c r="G24" s="315">
        <v>0.23</v>
      </c>
      <c r="H24" s="51"/>
      <c r="I24" s="48"/>
      <c r="J24" s="49"/>
    </row>
    <row r="25" spans="1:10">
      <c r="A25" s="29">
        <v>22</v>
      </c>
      <c r="B25" s="46" t="s">
        <v>114</v>
      </c>
      <c r="C25" s="42" t="s">
        <v>9</v>
      </c>
      <c r="D25" s="300">
        <v>4600</v>
      </c>
      <c r="E25" s="43"/>
      <c r="F25" s="33"/>
      <c r="G25" s="315">
        <v>0.08</v>
      </c>
      <c r="H25" s="51"/>
      <c r="I25" s="48"/>
      <c r="J25" s="49"/>
    </row>
    <row r="26" spans="1:10">
      <c r="A26" s="29">
        <v>23</v>
      </c>
      <c r="B26" s="46" t="s">
        <v>115</v>
      </c>
      <c r="C26" s="42" t="s">
        <v>9</v>
      </c>
      <c r="D26" s="300">
        <v>4100</v>
      </c>
      <c r="E26" s="43"/>
      <c r="F26" s="33"/>
      <c r="G26" s="315">
        <v>0.23</v>
      </c>
      <c r="H26" s="51"/>
      <c r="I26" s="48"/>
      <c r="J26" s="49"/>
    </row>
    <row r="27" spans="1:10">
      <c r="A27" s="29">
        <v>24</v>
      </c>
      <c r="B27" s="46" t="s">
        <v>116</v>
      </c>
      <c r="C27" s="52" t="s">
        <v>9</v>
      </c>
      <c r="D27" s="302">
        <v>4100</v>
      </c>
      <c r="E27" s="43"/>
      <c r="F27" s="33"/>
      <c r="G27" s="316">
        <v>0.08</v>
      </c>
      <c r="H27" s="51"/>
      <c r="I27" s="48"/>
      <c r="J27" s="49"/>
    </row>
    <row r="28" spans="1:10">
      <c r="A28" s="29">
        <v>25</v>
      </c>
      <c r="B28" s="46" t="s">
        <v>117</v>
      </c>
      <c r="C28" s="52" t="s">
        <v>9</v>
      </c>
      <c r="D28" s="302">
        <v>26500</v>
      </c>
      <c r="E28" s="43"/>
      <c r="F28" s="33"/>
      <c r="G28" s="316">
        <v>0.08</v>
      </c>
      <c r="H28" s="51"/>
      <c r="I28" s="48"/>
      <c r="J28" s="49"/>
    </row>
    <row r="29" spans="1:10">
      <c r="A29" s="29">
        <v>26</v>
      </c>
      <c r="B29" s="46" t="s">
        <v>166</v>
      </c>
      <c r="C29" s="42" t="s">
        <v>9</v>
      </c>
      <c r="D29" s="300">
        <v>14600</v>
      </c>
      <c r="E29" s="53"/>
      <c r="F29" s="33"/>
      <c r="G29" s="315">
        <v>0.23</v>
      </c>
      <c r="H29" s="51"/>
      <c r="I29" s="48"/>
      <c r="J29" s="49"/>
    </row>
    <row r="30" spans="1:10">
      <c r="A30" s="29">
        <v>27</v>
      </c>
      <c r="B30" s="46" t="s">
        <v>78</v>
      </c>
      <c r="C30" s="42" t="s">
        <v>9</v>
      </c>
      <c r="D30" s="300">
        <v>320</v>
      </c>
      <c r="E30" s="53"/>
      <c r="F30" s="33"/>
      <c r="G30" s="315">
        <v>0.08</v>
      </c>
      <c r="H30" s="51"/>
      <c r="I30" s="48"/>
      <c r="J30" s="49"/>
    </row>
    <row r="31" spans="1:10" ht="25.5">
      <c r="A31" s="29">
        <v>28</v>
      </c>
      <c r="B31" s="407" t="s">
        <v>188</v>
      </c>
      <c r="C31" s="42" t="s">
        <v>9</v>
      </c>
      <c r="D31" s="300">
        <v>4500</v>
      </c>
      <c r="E31" s="43"/>
      <c r="F31" s="33"/>
      <c r="G31" s="315">
        <v>0.08</v>
      </c>
      <c r="H31" s="51"/>
      <c r="I31" s="48"/>
      <c r="J31" s="49"/>
    </row>
    <row r="32" spans="1:10">
      <c r="A32" s="29">
        <v>29</v>
      </c>
      <c r="B32" s="46" t="s">
        <v>118</v>
      </c>
      <c r="C32" s="42" t="s">
        <v>9</v>
      </c>
      <c r="D32" s="300">
        <v>3200</v>
      </c>
      <c r="E32" s="43"/>
      <c r="F32" s="33"/>
      <c r="G32" s="315">
        <v>0.08</v>
      </c>
      <c r="H32" s="51"/>
      <c r="I32" s="48"/>
      <c r="J32" s="49"/>
    </row>
    <row r="33" spans="1:10">
      <c r="A33" s="29">
        <v>30</v>
      </c>
      <c r="B33" s="46" t="s">
        <v>79</v>
      </c>
      <c r="C33" s="42" t="s">
        <v>9</v>
      </c>
      <c r="D33" s="300">
        <v>1100</v>
      </c>
      <c r="E33" s="43"/>
      <c r="F33" s="33"/>
      <c r="G33" s="315">
        <v>0.08</v>
      </c>
      <c r="H33" s="51"/>
      <c r="I33" s="48"/>
      <c r="J33" s="49"/>
    </row>
    <row r="34" spans="1:10">
      <c r="A34" s="29">
        <v>31</v>
      </c>
      <c r="B34" s="46" t="s">
        <v>119</v>
      </c>
      <c r="C34" s="42" t="s">
        <v>9</v>
      </c>
      <c r="D34" s="300">
        <v>5500</v>
      </c>
      <c r="E34" s="43"/>
      <c r="F34" s="33"/>
      <c r="G34" s="315">
        <v>0.08</v>
      </c>
      <c r="H34" s="51"/>
      <c r="I34" s="48"/>
      <c r="J34" s="49"/>
    </row>
    <row r="35" spans="1:10">
      <c r="A35" s="29">
        <v>32</v>
      </c>
      <c r="B35" s="46" t="s">
        <v>120</v>
      </c>
      <c r="C35" s="42" t="s">
        <v>8</v>
      </c>
      <c r="D35" s="300">
        <v>3</v>
      </c>
      <c r="E35" s="43"/>
      <c r="F35" s="33"/>
      <c r="G35" s="315">
        <v>0.08</v>
      </c>
      <c r="H35" s="51"/>
      <c r="I35" s="48"/>
      <c r="J35" s="49"/>
    </row>
    <row r="36" spans="1:10">
      <c r="A36" s="29">
        <v>33</v>
      </c>
      <c r="B36" s="46" t="s">
        <v>121</v>
      </c>
      <c r="C36" s="42" t="s">
        <v>8</v>
      </c>
      <c r="D36" s="300">
        <v>1</v>
      </c>
      <c r="E36" s="43"/>
      <c r="F36" s="33"/>
      <c r="G36" s="315">
        <v>0.08</v>
      </c>
      <c r="H36" s="51"/>
      <c r="I36" s="48"/>
      <c r="J36" s="49"/>
    </row>
    <row r="37" spans="1:10">
      <c r="A37" s="29">
        <v>34</v>
      </c>
      <c r="B37" s="46" t="s">
        <v>122</v>
      </c>
      <c r="C37" s="42" t="s">
        <v>8</v>
      </c>
      <c r="D37" s="300">
        <v>1</v>
      </c>
      <c r="E37" s="43"/>
      <c r="F37" s="33"/>
      <c r="G37" s="315">
        <v>0.08</v>
      </c>
      <c r="H37" s="51"/>
      <c r="I37" s="48"/>
      <c r="J37" s="49"/>
    </row>
    <row r="38" spans="1:10">
      <c r="A38" s="29">
        <v>35</v>
      </c>
      <c r="B38" s="46" t="s">
        <v>44</v>
      </c>
      <c r="C38" s="42" t="s">
        <v>9</v>
      </c>
      <c r="D38" s="300">
        <v>9</v>
      </c>
      <c r="E38" s="43"/>
      <c r="F38" s="33"/>
      <c r="G38" s="315">
        <v>0.23</v>
      </c>
      <c r="H38" s="51"/>
      <c r="I38" s="48"/>
      <c r="J38" s="49"/>
    </row>
    <row r="39" spans="1:10">
      <c r="A39" s="29">
        <v>36</v>
      </c>
      <c r="B39" s="46" t="s">
        <v>123</v>
      </c>
      <c r="C39" s="42" t="s">
        <v>8</v>
      </c>
      <c r="D39" s="300">
        <v>8</v>
      </c>
      <c r="E39" s="43"/>
      <c r="F39" s="33"/>
      <c r="G39" s="315">
        <v>0.23</v>
      </c>
      <c r="H39" s="51"/>
      <c r="I39" s="48"/>
      <c r="J39" s="49"/>
    </row>
    <row r="40" spans="1:10" ht="91.5" customHeight="1">
      <c r="A40" s="29">
        <v>37</v>
      </c>
      <c r="B40" s="46" t="s">
        <v>62</v>
      </c>
      <c r="C40" s="42" t="s">
        <v>9</v>
      </c>
      <c r="D40" s="300">
        <v>6400</v>
      </c>
      <c r="E40" s="43"/>
      <c r="F40" s="33"/>
      <c r="G40" s="317">
        <v>0.08</v>
      </c>
      <c r="H40" s="51"/>
      <c r="I40" s="48"/>
      <c r="J40" s="49"/>
    </row>
    <row r="41" spans="1:10">
      <c r="A41" s="29">
        <v>38</v>
      </c>
      <c r="B41" s="46" t="s">
        <v>165</v>
      </c>
      <c r="C41" s="42" t="s">
        <v>9</v>
      </c>
      <c r="D41" s="300">
        <v>50</v>
      </c>
      <c r="E41" s="44"/>
      <c r="F41" s="33"/>
      <c r="G41" s="315">
        <v>0.08</v>
      </c>
      <c r="H41" s="51"/>
      <c r="I41" s="48"/>
      <c r="J41" s="49"/>
    </row>
    <row r="42" spans="1:10" s="6" customFormat="1" ht="30" customHeight="1">
      <c r="A42" s="382" t="s">
        <v>12</v>
      </c>
      <c r="B42" s="382"/>
      <c r="C42" s="382"/>
      <c r="D42" s="382"/>
      <c r="E42" s="382"/>
      <c r="F42" s="54"/>
      <c r="G42" s="55"/>
      <c r="H42" s="54"/>
      <c r="I42" s="56"/>
      <c r="J42" s="12"/>
    </row>
    <row r="43" spans="1:10">
      <c r="A43" s="49"/>
      <c r="B43" s="49"/>
      <c r="C43" s="49"/>
      <c r="D43" s="49"/>
      <c r="E43" s="57"/>
      <c r="F43" s="57"/>
      <c r="G43" s="58"/>
      <c r="H43" s="57" t="s">
        <v>13</v>
      </c>
      <c r="I43" s="49"/>
      <c r="J43" s="49"/>
    </row>
    <row r="45" spans="1:10">
      <c r="A45" s="330"/>
      <c r="B45" s="330"/>
      <c r="C45" s="330"/>
      <c r="D45" s="330"/>
      <c r="E45" s="330"/>
      <c r="F45" s="330"/>
      <c r="G45" s="330"/>
      <c r="H45" s="330"/>
    </row>
    <row r="46" spans="1:10">
      <c r="A46" s="330"/>
      <c r="B46" s="330"/>
      <c r="C46" s="330"/>
      <c r="D46" s="330"/>
      <c r="E46" s="330"/>
      <c r="F46" s="330"/>
      <c r="G46" s="330"/>
      <c r="H46" s="330"/>
    </row>
    <row r="47" spans="1:10">
      <c r="A47" s="330"/>
      <c r="B47" s="330"/>
      <c r="C47" s="330"/>
      <c r="D47" s="330"/>
      <c r="E47" s="330"/>
      <c r="F47" s="330"/>
      <c r="G47" s="330"/>
      <c r="H47" s="330"/>
    </row>
    <row r="48" spans="1:10">
      <c r="A48" s="330"/>
      <c r="B48" s="330"/>
      <c r="C48" s="330"/>
      <c r="D48" s="330"/>
      <c r="E48" s="330"/>
      <c r="F48" s="330"/>
      <c r="G48" s="330"/>
      <c r="H48" s="330"/>
    </row>
    <row r="49" spans="1:8">
      <c r="A49" s="330"/>
      <c r="B49" s="330"/>
      <c r="C49" s="330"/>
      <c r="D49" s="330"/>
      <c r="E49" s="330"/>
      <c r="F49" s="330"/>
      <c r="G49" s="330"/>
      <c r="H49" s="330"/>
    </row>
    <row r="50" spans="1:8">
      <c r="A50" s="330"/>
      <c r="B50" s="330"/>
      <c r="C50" s="330"/>
      <c r="D50" s="330"/>
      <c r="E50" s="330"/>
      <c r="F50" s="330"/>
      <c r="G50" s="330"/>
      <c r="H50" s="330"/>
    </row>
    <row r="51" spans="1:8">
      <c r="A51" s="330"/>
      <c r="B51" s="330"/>
      <c r="C51" s="330"/>
      <c r="D51" s="330"/>
      <c r="E51" s="330"/>
      <c r="F51" s="330"/>
      <c r="G51" s="330"/>
      <c r="H51" s="330"/>
    </row>
    <row r="52" spans="1:8">
      <c r="E52" s="59"/>
      <c r="G52" s="1"/>
    </row>
    <row r="53" spans="1:8">
      <c r="E53" s="59"/>
      <c r="G53" s="1"/>
    </row>
    <row r="54" spans="1:8">
      <c r="E54" s="59"/>
      <c r="G54" s="1"/>
    </row>
    <row r="55" spans="1:8">
      <c r="E55" s="59"/>
      <c r="G55" s="1"/>
    </row>
  </sheetData>
  <mergeCells count="3">
    <mergeCell ref="A1:I1"/>
    <mergeCell ref="A2:I2"/>
    <mergeCell ref="A42:E42"/>
  </mergeCells>
  <pageMargins left="0.23622047244094491" right="0.23622047244094491" top="0.15748031496062992" bottom="0.15748031496062992" header="0.31496062992125984" footer="0.31496062992125984"/>
  <pageSetup paperSize="9" scale="59" fitToHeight="0" pageOrder="overThenDown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E78D-3D2B-477F-B4AF-9B1EB1B24AE4}">
  <sheetPr>
    <pageSetUpPr fitToPage="1"/>
  </sheetPr>
  <dimension ref="A1:K22"/>
  <sheetViews>
    <sheetView zoomScale="90" zoomScaleNormal="90" workbookViewId="0">
      <selection activeCell="B6" sqref="B6"/>
    </sheetView>
  </sheetViews>
  <sheetFormatPr defaultColWidth="8.25" defaultRowHeight="12.75"/>
  <cols>
    <col min="1" max="1" width="5.625" style="1" customWidth="1"/>
    <col min="2" max="2" width="55.75" style="1" customWidth="1"/>
    <col min="3" max="4" width="7.625" style="1" customWidth="1"/>
    <col min="5" max="6" width="15.625" style="7" customWidth="1"/>
    <col min="7" max="7" width="10.625" style="1" customWidth="1"/>
    <col min="8" max="8" width="15.625" style="7" customWidth="1"/>
    <col min="9" max="9" width="30.625" style="1" customWidth="1"/>
    <col min="10" max="11" width="10.75" style="1" customWidth="1"/>
    <col min="12" max="16384" width="8.25" style="1"/>
  </cols>
  <sheetData>
    <row r="1" spans="1:11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11" ht="20.100000000000001" customHeight="1">
      <c r="A2" s="381" t="s">
        <v>155</v>
      </c>
      <c r="B2" s="381"/>
      <c r="C2" s="381"/>
      <c r="D2" s="381"/>
      <c r="E2" s="381"/>
      <c r="F2" s="381"/>
      <c r="G2" s="381"/>
      <c r="H2" s="381"/>
      <c r="I2" s="381"/>
      <c r="J2" s="2"/>
      <c r="K2" s="2"/>
    </row>
    <row r="3" spans="1:11" s="4" customFormat="1" ht="37.9" customHeight="1">
      <c r="A3" s="108" t="s">
        <v>0</v>
      </c>
      <c r="B3" s="24" t="s">
        <v>1</v>
      </c>
      <c r="C3" s="24" t="s">
        <v>2</v>
      </c>
      <c r="D3" s="24" t="s">
        <v>11</v>
      </c>
      <c r="E3" s="25" t="s">
        <v>4</v>
      </c>
      <c r="F3" s="25" t="s">
        <v>5</v>
      </c>
      <c r="G3" s="69" t="s">
        <v>6</v>
      </c>
      <c r="H3" s="27" t="s">
        <v>7</v>
      </c>
      <c r="I3" s="28" t="s">
        <v>131</v>
      </c>
      <c r="J3" s="3"/>
      <c r="K3" s="3"/>
    </row>
    <row r="4" spans="1:11" ht="60.75" customHeight="1">
      <c r="A4" s="68">
        <v>1</v>
      </c>
      <c r="B4" s="125" t="s">
        <v>30</v>
      </c>
      <c r="C4" s="31" t="s">
        <v>9</v>
      </c>
      <c r="D4" s="293">
        <v>110</v>
      </c>
      <c r="E4" s="126"/>
      <c r="F4" s="127"/>
      <c r="G4" s="128">
        <v>0.08</v>
      </c>
      <c r="H4" s="74"/>
      <c r="I4" s="75"/>
      <c r="J4" s="5"/>
      <c r="K4" s="5"/>
    </row>
    <row r="5" spans="1:11" ht="63" customHeight="1">
      <c r="A5" s="68">
        <v>2</v>
      </c>
      <c r="B5" s="125" t="s">
        <v>31</v>
      </c>
      <c r="C5" s="31" t="s">
        <v>9</v>
      </c>
      <c r="D5" s="295">
        <v>90</v>
      </c>
      <c r="E5" s="129"/>
      <c r="F5" s="127"/>
      <c r="G5" s="130">
        <v>0.08</v>
      </c>
      <c r="H5" s="74"/>
      <c r="I5" s="75"/>
      <c r="J5" s="5"/>
      <c r="K5" s="5"/>
    </row>
    <row r="6" spans="1:11" ht="142.5" customHeight="1">
      <c r="A6" s="131">
        <v>3</v>
      </c>
      <c r="B6" s="132" t="s">
        <v>32</v>
      </c>
      <c r="C6" s="31" t="s">
        <v>9</v>
      </c>
      <c r="D6" s="295">
        <v>110</v>
      </c>
      <c r="E6" s="133"/>
      <c r="F6" s="127"/>
      <c r="G6" s="134">
        <v>0.08</v>
      </c>
      <c r="H6" s="74"/>
      <c r="I6" s="75"/>
      <c r="J6" s="5"/>
      <c r="K6" s="5"/>
    </row>
    <row r="7" spans="1:11" s="6" customFormat="1" ht="30" customHeight="1">
      <c r="A7" s="382" t="s">
        <v>12</v>
      </c>
      <c r="B7" s="382"/>
      <c r="C7" s="382"/>
      <c r="D7" s="382"/>
      <c r="E7" s="382"/>
      <c r="F7" s="54"/>
      <c r="G7" s="55"/>
      <c r="H7" s="54"/>
      <c r="I7" s="56"/>
      <c r="J7" s="10"/>
      <c r="K7" s="10"/>
    </row>
    <row r="10" spans="1:11" s="17" customFormat="1"/>
    <row r="11" spans="1:11" s="17" customFormat="1"/>
    <row r="12" spans="1:11" s="17" customFormat="1"/>
    <row r="13" spans="1:11" s="17" customFormat="1"/>
    <row r="14" spans="1:11" s="17" customFormat="1"/>
    <row r="22" spans="6:6">
      <c r="F22" s="11"/>
    </row>
  </sheetData>
  <mergeCells count="3">
    <mergeCell ref="A1:I1"/>
    <mergeCell ref="A2:I2"/>
    <mergeCell ref="A7:E7"/>
  </mergeCells>
  <pageMargins left="0.25" right="0.25" top="0.75" bottom="0.75" header="0.3" footer="0.3"/>
  <pageSetup paperSize="9" scale="67" fitToHeight="0" pageOrder="overThenDown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2DB9-3D3E-46B2-ADFB-8209D7DF95AD}">
  <sheetPr>
    <pageSetUpPr fitToPage="1"/>
  </sheetPr>
  <dimension ref="A1:IK18"/>
  <sheetViews>
    <sheetView zoomScale="90" zoomScaleNormal="90" workbookViewId="0">
      <selection activeCell="B4" sqref="B4"/>
    </sheetView>
  </sheetViews>
  <sheetFormatPr defaultColWidth="9.125" defaultRowHeight="12.75"/>
  <cols>
    <col min="1" max="1" width="5.625" style="17" customWidth="1"/>
    <col min="2" max="2" width="73.25" style="17" customWidth="1"/>
    <col min="3" max="4" width="7.625" style="17" customWidth="1"/>
    <col min="5" max="6" width="15.625" style="17" customWidth="1"/>
    <col min="7" max="7" width="10.625" style="111" customWidth="1"/>
    <col min="8" max="8" width="15.625" style="20" customWidth="1"/>
    <col min="9" max="9" width="30.625" style="17" customWidth="1"/>
    <col min="10" max="24" width="9.125" style="17" customWidth="1"/>
    <col min="25" max="25" width="1" style="17" customWidth="1"/>
    <col min="26" max="245" width="1" style="17" hidden="1" customWidth="1"/>
    <col min="246" max="16384" width="9.125" style="17"/>
  </cols>
  <sheetData>
    <row r="1" spans="1:244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244" s="266" customFormat="1" ht="20.100000000000001" customHeight="1">
      <c r="A2" s="381" t="s">
        <v>156</v>
      </c>
      <c r="B2" s="381"/>
      <c r="C2" s="381"/>
      <c r="D2" s="381"/>
      <c r="E2" s="381"/>
      <c r="F2" s="381"/>
      <c r="G2" s="381"/>
      <c r="H2" s="381"/>
      <c r="I2" s="381"/>
    </row>
    <row r="3" spans="1:244" s="266" customFormat="1" ht="37.9" customHeight="1">
      <c r="A3" s="267" t="s">
        <v>0</v>
      </c>
      <c r="B3" s="268" t="s">
        <v>1</v>
      </c>
      <c r="C3" s="268" t="s">
        <v>2</v>
      </c>
      <c r="D3" s="268" t="s">
        <v>11</v>
      </c>
      <c r="E3" s="269" t="s">
        <v>4</v>
      </c>
      <c r="F3" s="113" t="s">
        <v>5</v>
      </c>
      <c r="G3" s="270" t="s">
        <v>33</v>
      </c>
      <c r="H3" s="271" t="s">
        <v>7</v>
      </c>
      <c r="I3" s="272" t="s">
        <v>131</v>
      </c>
    </row>
    <row r="4" spans="1:244" s="266" customFormat="1" ht="114" customHeight="1">
      <c r="A4" s="273">
        <v>1</v>
      </c>
      <c r="B4" s="46" t="s">
        <v>140</v>
      </c>
      <c r="C4" s="274" t="s">
        <v>8</v>
      </c>
      <c r="D4" s="300">
        <v>260</v>
      </c>
      <c r="E4" s="275"/>
      <c r="F4" s="276"/>
      <c r="G4" s="277">
        <v>0.08</v>
      </c>
      <c r="H4" s="278"/>
      <c r="I4" s="279"/>
    </row>
    <row r="5" spans="1:244" s="266" customFormat="1" ht="85.5" customHeight="1">
      <c r="A5" s="280">
        <v>2</v>
      </c>
      <c r="B5" s="281" t="s">
        <v>141</v>
      </c>
      <c r="C5" s="274" t="s">
        <v>8</v>
      </c>
      <c r="D5" s="300">
        <v>310</v>
      </c>
      <c r="E5" s="282"/>
      <c r="F5" s="276"/>
      <c r="G5" s="283">
        <v>0.08</v>
      </c>
      <c r="H5" s="278"/>
      <c r="I5" s="284"/>
    </row>
    <row r="6" spans="1:244" s="266" customFormat="1" ht="93.75" customHeight="1">
      <c r="A6" s="273">
        <v>3</v>
      </c>
      <c r="B6" s="285" t="s">
        <v>142</v>
      </c>
      <c r="C6" s="286" t="s">
        <v>8</v>
      </c>
      <c r="D6" s="300">
        <v>660</v>
      </c>
      <c r="E6" s="275"/>
      <c r="F6" s="276"/>
      <c r="G6" s="277">
        <v>0.08</v>
      </c>
      <c r="H6" s="278"/>
      <c r="I6" s="279"/>
    </row>
    <row r="7" spans="1:244" s="266" customFormat="1" ht="30" customHeight="1">
      <c r="A7" s="382" t="s">
        <v>12</v>
      </c>
      <c r="B7" s="382"/>
      <c r="C7" s="382"/>
      <c r="D7" s="382"/>
      <c r="E7" s="382"/>
      <c r="F7" s="54"/>
      <c r="G7" s="55"/>
      <c r="H7" s="54"/>
      <c r="I7" s="56"/>
    </row>
    <row r="8" spans="1:244" s="266" customFormat="1">
      <c r="D8" s="287"/>
      <c r="E8" s="288"/>
      <c r="F8" s="288"/>
      <c r="G8" s="289"/>
      <c r="H8" s="290"/>
    </row>
    <row r="9" spans="1:244" s="266" customFormat="1">
      <c r="B9" s="396"/>
      <c r="C9" s="396"/>
      <c r="D9" s="396"/>
      <c r="E9" s="396"/>
      <c r="F9" s="396"/>
      <c r="G9" s="396"/>
      <c r="H9" s="396"/>
    </row>
    <row r="10" spans="1:244" s="266" customFormat="1">
      <c r="A10" s="17"/>
      <c r="B10" s="17"/>
      <c r="C10" s="17"/>
      <c r="D10" s="17"/>
      <c r="E10" s="17"/>
      <c r="F10" s="17"/>
      <c r="G10" s="111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</row>
    <row r="11" spans="1:244">
      <c r="H11" s="17"/>
    </row>
    <row r="12" spans="1:244">
      <c r="H12" s="17"/>
    </row>
    <row r="13" spans="1:244">
      <c r="H13" s="17"/>
    </row>
    <row r="14" spans="1:244">
      <c r="H14" s="17"/>
    </row>
    <row r="15" spans="1:244">
      <c r="H15" s="17"/>
    </row>
    <row r="16" spans="1:244">
      <c r="H16" s="17"/>
    </row>
    <row r="17" spans="8:8">
      <c r="H17" s="17"/>
    </row>
    <row r="18" spans="8:8">
      <c r="H18" s="17"/>
    </row>
  </sheetData>
  <mergeCells count="4">
    <mergeCell ref="A1:I1"/>
    <mergeCell ref="A2:I2"/>
    <mergeCell ref="A7:E7"/>
    <mergeCell ref="B9:H9"/>
  </mergeCells>
  <pageMargins left="0.25" right="0.25" top="0.75" bottom="0.75" header="0.3" footer="0.3"/>
  <pageSetup paperSize="9" scale="59" fitToHeight="0" pageOrder="overThenDown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ADC1D-711E-4C9B-9BFD-DC8CE972BD4C}">
  <sheetPr>
    <pageSetUpPr fitToPage="1"/>
  </sheetPr>
  <dimension ref="A1:I11"/>
  <sheetViews>
    <sheetView zoomScale="90" zoomScaleNormal="90" workbookViewId="0">
      <selection activeCell="A11" sqref="A11:E11"/>
    </sheetView>
  </sheetViews>
  <sheetFormatPr defaultColWidth="8.75" defaultRowHeight="12.75"/>
  <cols>
    <col min="1" max="1" width="5.625" style="17" customWidth="1"/>
    <col min="2" max="2" width="62" style="17" customWidth="1"/>
    <col min="3" max="4" width="7.625" style="17" customWidth="1"/>
    <col min="5" max="6" width="15.625" style="17" customWidth="1"/>
    <col min="7" max="7" width="10.625" style="17" customWidth="1"/>
    <col min="8" max="8" width="15.625" style="17" customWidth="1"/>
    <col min="9" max="9" width="30.625" style="17" customWidth="1"/>
    <col min="10" max="16384" width="8.75" style="17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s="19" customFormat="1" ht="20.100000000000001" customHeight="1">
      <c r="A2" s="381" t="s">
        <v>157</v>
      </c>
      <c r="B2" s="381"/>
      <c r="C2" s="381"/>
      <c r="D2" s="381"/>
      <c r="E2" s="381"/>
      <c r="F2" s="381"/>
      <c r="G2" s="381"/>
      <c r="H2" s="381"/>
      <c r="I2" s="381"/>
    </row>
    <row r="3" spans="1:9" ht="36" customHeight="1">
      <c r="A3" s="84" t="s">
        <v>0</v>
      </c>
      <c r="B3" s="85" t="s">
        <v>1</v>
      </c>
      <c r="C3" s="85" t="s">
        <v>2</v>
      </c>
      <c r="D3" s="85" t="s">
        <v>11</v>
      </c>
      <c r="E3" s="85" t="s">
        <v>4</v>
      </c>
      <c r="F3" s="85" t="s">
        <v>5</v>
      </c>
      <c r="G3" s="85" t="s">
        <v>6</v>
      </c>
      <c r="H3" s="85" t="s">
        <v>7</v>
      </c>
      <c r="I3" s="86" t="s">
        <v>131</v>
      </c>
    </row>
    <row r="4" spans="1:9" ht="144.75" customHeight="1">
      <c r="A4" s="87">
        <v>1</v>
      </c>
      <c r="B4" s="88" t="s">
        <v>137</v>
      </c>
      <c r="C4" s="89" t="s">
        <v>9</v>
      </c>
      <c r="D4" s="318">
        <v>312</v>
      </c>
      <c r="E4" s="90"/>
      <c r="F4" s="90"/>
      <c r="G4" s="91">
        <f>[1]Pakiet_nr_48_M!M5</f>
        <v>0.08</v>
      </c>
      <c r="H4" s="92"/>
      <c r="I4" s="93"/>
    </row>
    <row r="5" spans="1:9" ht="125.25" customHeight="1">
      <c r="A5" s="94">
        <v>2</v>
      </c>
      <c r="B5" s="95" t="s">
        <v>56</v>
      </c>
      <c r="C5" s="96" t="s">
        <v>9</v>
      </c>
      <c r="D5" s="319">
        <v>3</v>
      </c>
      <c r="E5" s="97"/>
      <c r="F5" s="90"/>
      <c r="G5" s="91">
        <f>[1]Pakiet_nr_48_M!M6</f>
        <v>0.08</v>
      </c>
      <c r="H5" s="92"/>
      <c r="I5" s="98"/>
    </row>
    <row r="6" spans="1:9">
      <c r="A6" s="94">
        <v>3</v>
      </c>
      <c r="B6" s="99" t="s">
        <v>59</v>
      </c>
      <c r="C6" s="96" t="s">
        <v>9</v>
      </c>
      <c r="D6" s="318">
        <v>36</v>
      </c>
      <c r="E6" s="97"/>
      <c r="F6" s="90"/>
      <c r="G6" s="91">
        <f>[1]Pakiet_nr_48_M!M7</f>
        <v>0.08</v>
      </c>
      <c r="H6" s="92"/>
      <c r="I6" s="98"/>
    </row>
    <row r="7" spans="1:9">
      <c r="A7" s="94">
        <v>4</v>
      </c>
      <c r="B7" s="99" t="s">
        <v>60</v>
      </c>
      <c r="C7" s="96" t="s">
        <v>9</v>
      </c>
      <c r="D7" s="318">
        <v>45</v>
      </c>
      <c r="E7" s="97"/>
      <c r="F7" s="90"/>
      <c r="G7" s="91">
        <f>[1]Pakiet_nr_48_M!M8</f>
        <v>0.08</v>
      </c>
      <c r="H7" s="92"/>
      <c r="I7" s="98"/>
    </row>
    <row r="8" spans="1:9">
      <c r="A8" s="94">
        <v>5</v>
      </c>
      <c r="B8" s="100" t="s">
        <v>124</v>
      </c>
      <c r="C8" s="96" t="s">
        <v>9</v>
      </c>
      <c r="D8" s="318">
        <v>5</v>
      </c>
      <c r="E8" s="97"/>
      <c r="F8" s="90"/>
      <c r="G8" s="91">
        <f>[1]Pakiet_nr_48_M!M9</f>
        <v>0.08</v>
      </c>
      <c r="H8" s="92"/>
      <c r="I8" s="98"/>
    </row>
    <row r="9" spans="1:9" ht="38.25">
      <c r="A9" s="101">
        <v>6</v>
      </c>
      <c r="B9" s="408" t="s">
        <v>189</v>
      </c>
      <c r="C9" s="102" t="s">
        <v>9</v>
      </c>
      <c r="D9" s="318">
        <v>3</v>
      </c>
      <c r="E9" s="97"/>
      <c r="F9" s="90"/>
      <c r="G9" s="91">
        <f>[1]Pakiet_nr_48_M!M10</f>
        <v>0.23</v>
      </c>
      <c r="H9" s="103"/>
      <c r="I9" s="98"/>
    </row>
    <row r="10" spans="1:9">
      <c r="A10" s="104">
        <v>7</v>
      </c>
      <c r="B10" s="105" t="s">
        <v>125</v>
      </c>
      <c r="C10" s="102" t="s">
        <v>9</v>
      </c>
      <c r="D10" s="318">
        <v>18</v>
      </c>
      <c r="E10" s="97"/>
      <c r="F10" s="90"/>
      <c r="G10" s="106">
        <f>[1]Pakiet_nr_48_M!M11</f>
        <v>0.08</v>
      </c>
      <c r="H10" s="103"/>
      <c r="I10" s="107"/>
    </row>
    <row r="11" spans="1:9" s="1" customFormat="1" ht="30" customHeight="1">
      <c r="A11" s="382" t="s">
        <v>12</v>
      </c>
      <c r="B11" s="382"/>
      <c r="C11" s="382"/>
      <c r="D11" s="382"/>
      <c r="E11" s="382"/>
      <c r="F11" s="54"/>
      <c r="G11" s="55"/>
      <c r="H11" s="54"/>
      <c r="I11" s="56"/>
    </row>
  </sheetData>
  <mergeCells count="3">
    <mergeCell ref="A1:I1"/>
    <mergeCell ref="A2:I2"/>
    <mergeCell ref="A11:E11"/>
  </mergeCells>
  <conditionalFormatting sqref="H3:H11 I11">
    <cfRule type="cellIs" dxfId="0" priority="1" stopIfTrue="1" operator="lessThan">
      <formula>0</formula>
    </cfRule>
  </conditionalFormatting>
  <pageMargins left="0.7" right="0.7" top="0.75" bottom="0.75" header="0.3" footer="0.3"/>
  <pageSetup paperSize="9" scale="6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B8C56-D33B-48D7-8E00-316B6CB25D3F}">
  <sheetPr>
    <pageSetUpPr fitToPage="1"/>
  </sheetPr>
  <dimension ref="A1:I12"/>
  <sheetViews>
    <sheetView zoomScale="90" zoomScaleNormal="90" workbookViewId="0">
      <selection activeCell="B8" sqref="B8"/>
    </sheetView>
  </sheetViews>
  <sheetFormatPr defaultColWidth="8.75" defaultRowHeight="12.75"/>
  <cols>
    <col min="1" max="1" width="5.625" style="60" customWidth="1"/>
    <col min="2" max="2" width="62.875" style="60" customWidth="1"/>
    <col min="3" max="4" width="7.625" style="60" customWidth="1"/>
    <col min="5" max="6" width="15.625" style="60" customWidth="1"/>
    <col min="7" max="7" width="10.625" style="67" customWidth="1"/>
    <col min="8" max="8" width="15.625" style="60" customWidth="1"/>
    <col min="9" max="9" width="30.625" style="60" customWidth="1"/>
    <col min="10" max="10" width="6.75" style="60" customWidth="1"/>
    <col min="11" max="35" width="9" style="60" customWidth="1"/>
    <col min="36" max="36" width="3.5" style="60" customWidth="1"/>
    <col min="37" max="61" width="9" style="60" customWidth="1"/>
    <col min="62" max="62" width="1.625" style="60" customWidth="1"/>
    <col min="63" max="100" width="9" style="60" customWidth="1"/>
    <col min="101" max="101" width="5.375" style="60" customWidth="1"/>
    <col min="102" max="123" width="9" style="60" customWidth="1"/>
    <col min="124" max="124" width="6.25" style="60" customWidth="1"/>
    <col min="125" max="125" width="6.625" style="60" customWidth="1"/>
    <col min="126" max="126" width="6.25" style="60" customWidth="1"/>
    <col min="127" max="127" width="5.75" style="60" customWidth="1"/>
    <col min="128" max="129" width="8.75" style="60" customWidth="1"/>
    <col min="130" max="130" width="12.5" style="60" customWidth="1"/>
    <col min="131" max="131" width="8.125" style="60" customWidth="1"/>
    <col min="132" max="16384" width="8.75" style="60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ht="20.100000000000001" customHeight="1">
      <c r="A2" s="381" t="s">
        <v>158</v>
      </c>
      <c r="B2" s="381"/>
      <c r="C2" s="381"/>
      <c r="D2" s="381"/>
      <c r="E2" s="381"/>
      <c r="F2" s="381"/>
      <c r="G2" s="381"/>
      <c r="H2" s="381"/>
      <c r="I2" s="381"/>
    </row>
    <row r="3" spans="1:9" ht="42.6" customHeight="1">
      <c r="A3" s="45" t="s">
        <v>0</v>
      </c>
      <c r="B3" s="61" t="s">
        <v>1</v>
      </c>
      <c r="C3" s="62" t="s">
        <v>2</v>
      </c>
      <c r="D3" s="62" t="s">
        <v>61</v>
      </c>
      <c r="E3" s="62" t="s">
        <v>51</v>
      </c>
      <c r="F3" s="62" t="s">
        <v>5</v>
      </c>
      <c r="G3" s="63" t="s">
        <v>6</v>
      </c>
      <c r="H3" s="62" t="s">
        <v>52</v>
      </c>
      <c r="I3" s="28" t="s">
        <v>131</v>
      </c>
    </row>
    <row r="4" spans="1:9" ht="56.25" customHeight="1">
      <c r="A4" s="45">
        <v>1</v>
      </c>
      <c r="B4" s="72" t="s">
        <v>126</v>
      </c>
      <c r="C4" s="78" t="s">
        <v>9</v>
      </c>
      <c r="D4" s="78">
        <v>450</v>
      </c>
      <c r="E4" s="64"/>
      <c r="F4" s="64"/>
      <c r="G4" s="65">
        <f>[2]Pakiet_nr_49_M!M5</f>
        <v>0.08</v>
      </c>
      <c r="H4" s="64"/>
      <c r="I4" s="66"/>
    </row>
    <row r="5" spans="1:9" ht="49.15" customHeight="1">
      <c r="A5" s="45">
        <v>2</v>
      </c>
      <c r="B5" s="72" t="s">
        <v>53</v>
      </c>
      <c r="C5" s="78" t="s">
        <v>9</v>
      </c>
      <c r="D5" s="78">
        <v>2</v>
      </c>
      <c r="E5" s="64"/>
      <c r="F5" s="64"/>
      <c r="G5" s="65">
        <f>[2]Pakiet_nr_49_M!M6</f>
        <v>0.08</v>
      </c>
      <c r="H5" s="64"/>
      <c r="I5" s="66"/>
    </row>
    <row r="6" spans="1:9" ht="47.25" customHeight="1">
      <c r="A6" s="45">
        <v>3</v>
      </c>
      <c r="B6" s="72" t="s">
        <v>54</v>
      </c>
      <c r="C6" s="78" t="s">
        <v>9</v>
      </c>
      <c r="D6" s="78">
        <v>1</v>
      </c>
      <c r="E6" s="64"/>
      <c r="F6" s="64"/>
      <c r="G6" s="65">
        <f>[2]Pakiet_nr_49_M!M7</f>
        <v>0.08</v>
      </c>
      <c r="H6" s="64"/>
      <c r="I6" s="66"/>
    </row>
    <row r="7" spans="1:9" ht="34.5" customHeight="1">
      <c r="A7" s="45">
        <v>4</v>
      </c>
      <c r="B7" s="72" t="s">
        <v>55</v>
      </c>
      <c r="C7" s="79" t="s">
        <v>9</v>
      </c>
      <c r="D7" s="79">
        <v>2</v>
      </c>
      <c r="E7" s="64"/>
      <c r="F7" s="64"/>
      <c r="G7" s="65">
        <f>[2]Pakiet_nr_49_M!M8</f>
        <v>0.08</v>
      </c>
      <c r="H7" s="64"/>
      <c r="I7" s="66"/>
    </row>
    <row r="8" spans="1:9" ht="37.15" customHeight="1">
      <c r="A8" s="80">
        <v>5</v>
      </c>
      <c r="B8" s="81" t="s">
        <v>127</v>
      </c>
      <c r="C8" s="82" t="s">
        <v>9</v>
      </c>
      <c r="D8" s="320">
        <v>1</v>
      </c>
      <c r="E8" s="83"/>
      <c r="F8" s="64"/>
      <c r="G8" s="65">
        <f>[2]Pakiet_nr_49_M!M9</f>
        <v>0.08</v>
      </c>
      <c r="H8" s="64"/>
      <c r="I8" s="66"/>
    </row>
    <row r="9" spans="1:9" ht="30" customHeight="1">
      <c r="A9" s="382" t="s">
        <v>12</v>
      </c>
      <c r="B9" s="382"/>
      <c r="C9" s="382"/>
      <c r="D9" s="382"/>
      <c r="E9" s="382"/>
      <c r="F9" s="54"/>
      <c r="G9" s="55"/>
      <c r="H9" s="54"/>
      <c r="I9" s="56"/>
    </row>
    <row r="12" spans="1:9">
      <c r="B12" s="17" t="s">
        <v>130</v>
      </c>
    </row>
  </sheetData>
  <mergeCells count="3">
    <mergeCell ref="A1:I1"/>
    <mergeCell ref="A2:I2"/>
    <mergeCell ref="A9:E9"/>
  </mergeCells>
  <pageMargins left="0.7" right="0.7" top="0.75" bottom="0.75" header="0.3" footer="0.3"/>
  <pageSetup paperSize="9" scale="46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A394-8E7E-46EF-90B0-1794FCFB19A8}">
  <sheetPr>
    <pageSetUpPr fitToPage="1"/>
  </sheetPr>
  <dimension ref="A1:I8"/>
  <sheetViews>
    <sheetView zoomScale="90" zoomScaleNormal="90" workbookViewId="0">
      <selection activeCell="B4" sqref="B4"/>
    </sheetView>
  </sheetViews>
  <sheetFormatPr defaultColWidth="8.75" defaultRowHeight="12.75"/>
  <cols>
    <col min="1" max="1" width="5.625" style="60" customWidth="1"/>
    <col min="2" max="2" width="62.875" style="60" customWidth="1"/>
    <col min="3" max="4" width="7.625" style="60" customWidth="1"/>
    <col min="5" max="6" width="15.625" style="60" customWidth="1"/>
    <col min="7" max="7" width="10.625" style="67" customWidth="1"/>
    <col min="8" max="8" width="15.625" style="60" customWidth="1"/>
    <col min="9" max="9" width="30.625" style="60" customWidth="1"/>
    <col min="10" max="10" width="6.75" style="60" customWidth="1"/>
    <col min="11" max="35" width="9" style="60" customWidth="1"/>
    <col min="36" max="36" width="3.5" style="60" customWidth="1"/>
    <col min="37" max="61" width="9" style="60" customWidth="1"/>
    <col min="62" max="62" width="1.625" style="60" customWidth="1"/>
    <col min="63" max="100" width="9" style="60" customWidth="1"/>
    <col min="101" max="101" width="5.375" style="60" customWidth="1"/>
    <col min="102" max="123" width="9" style="60" customWidth="1"/>
    <col min="124" max="124" width="6.25" style="60" customWidth="1"/>
    <col min="125" max="125" width="6.625" style="60" customWidth="1"/>
    <col min="126" max="126" width="6.25" style="60" customWidth="1"/>
    <col min="127" max="127" width="5.75" style="60" customWidth="1"/>
    <col min="128" max="129" width="8.75" style="60" customWidth="1"/>
    <col min="130" max="130" width="12.5" style="60" customWidth="1"/>
    <col min="131" max="131" width="8.125" style="60" customWidth="1"/>
    <col min="132" max="16384" width="8.75" style="60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ht="20.100000000000001" customHeight="1">
      <c r="A2" s="381" t="s">
        <v>159</v>
      </c>
      <c r="B2" s="381"/>
      <c r="C2" s="381"/>
      <c r="D2" s="381"/>
      <c r="E2" s="381"/>
      <c r="F2" s="381"/>
      <c r="G2" s="381"/>
      <c r="H2" s="381"/>
      <c r="I2" s="381"/>
    </row>
    <row r="3" spans="1:9" ht="42.6" customHeight="1">
      <c r="A3" s="45" t="s">
        <v>0</v>
      </c>
      <c r="B3" s="61" t="s">
        <v>1</v>
      </c>
      <c r="C3" s="62" t="s">
        <v>2</v>
      </c>
      <c r="D3" s="62" t="s">
        <v>61</v>
      </c>
      <c r="E3" s="62" t="s">
        <v>51</v>
      </c>
      <c r="F3" s="62" t="s">
        <v>5</v>
      </c>
      <c r="G3" s="63" t="s">
        <v>6</v>
      </c>
      <c r="H3" s="62" t="s">
        <v>52</v>
      </c>
      <c r="I3" s="28" t="s">
        <v>131</v>
      </c>
    </row>
    <row r="4" spans="1:9" ht="69.75" customHeight="1">
      <c r="A4" s="45">
        <v>1</v>
      </c>
      <c r="B4" s="81" t="s">
        <v>160</v>
      </c>
      <c r="C4" s="78" t="s">
        <v>9</v>
      </c>
      <c r="D4" s="78">
        <v>336</v>
      </c>
      <c r="E4" s="64"/>
      <c r="F4" s="64"/>
      <c r="G4" s="65">
        <f>[2]Pakiet_nr_49_M!M5</f>
        <v>0.08</v>
      </c>
      <c r="H4" s="64"/>
      <c r="I4" s="66"/>
    </row>
    <row r="5" spans="1:9" ht="30" customHeight="1">
      <c r="A5" s="382" t="s">
        <v>12</v>
      </c>
      <c r="B5" s="382"/>
      <c r="C5" s="382"/>
      <c r="D5" s="382"/>
      <c r="E5" s="382"/>
      <c r="F5" s="54"/>
      <c r="G5" s="55"/>
      <c r="H5" s="54"/>
      <c r="I5" s="56"/>
    </row>
    <row r="8" spans="1:9">
      <c r="B8" s="291"/>
    </row>
  </sheetData>
  <mergeCells count="3">
    <mergeCell ref="A1:I1"/>
    <mergeCell ref="A2:I2"/>
    <mergeCell ref="A5:E5"/>
  </mergeCells>
  <pageMargins left="0.7" right="0.7" top="0.75" bottom="0.75" header="0.3" footer="0.3"/>
  <pageSetup paperSize="9" scale="46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A7606-AC8F-42A8-B023-0070D4F767DA}">
  <sheetPr>
    <pageSetUpPr fitToPage="1"/>
  </sheetPr>
  <dimension ref="A1:I8"/>
  <sheetViews>
    <sheetView topLeftCell="B1" zoomScale="90" zoomScaleNormal="90" workbookViewId="0">
      <selection activeCell="B9" sqref="B9"/>
    </sheetView>
  </sheetViews>
  <sheetFormatPr defaultColWidth="8.75" defaultRowHeight="12.75"/>
  <cols>
    <col min="1" max="1" width="5.625" style="60" customWidth="1"/>
    <col min="2" max="2" width="62.875" style="60" customWidth="1"/>
    <col min="3" max="4" width="7.625" style="60" customWidth="1"/>
    <col min="5" max="6" width="15.625" style="60" customWidth="1"/>
    <col min="7" max="7" width="10.625" style="67" customWidth="1"/>
    <col min="8" max="8" width="15.625" style="60" customWidth="1"/>
    <col min="9" max="9" width="30.625" style="60" customWidth="1"/>
    <col min="10" max="10" width="6.75" style="60" customWidth="1"/>
    <col min="11" max="35" width="9" style="60" customWidth="1"/>
    <col min="36" max="36" width="3.5" style="60" customWidth="1"/>
    <col min="37" max="61" width="9" style="60" customWidth="1"/>
    <col min="62" max="62" width="1.625" style="60" customWidth="1"/>
    <col min="63" max="100" width="9" style="60" customWidth="1"/>
    <col min="101" max="101" width="5.375" style="60" customWidth="1"/>
    <col min="102" max="123" width="9" style="60" customWidth="1"/>
    <col min="124" max="124" width="6.25" style="60" customWidth="1"/>
    <col min="125" max="125" width="6.625" style="60" customWidth="1"/>
    <col min="126" max="126" width="6.25" style="60" customWidth="1"/>
    <col min="127" max="127" width="5.75" style="60" customWidth="1"/>
    <col min="128" max="129" width="8.75" style="60" customWidth="1"/>
    <col min="130" max="130" width="12.5" style="60" customWidth="1"/>
    <col min="131" max="131" width="8.125" style="60" customWidth="1"/>
    <col min="132" max="16384" width="8.75" style="60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ht="20.100000000000001" customHeight="1">
      <c r="A2" s="381" t="s">
        <v>167</v>
      </c>
      <c r="B2" s="381"/>
      <c r="C2" s="381"/>
      <c r="D2" s="381"/>
      <c r="E2" s="381"/>
      <c r="F2" s="381"/>
      <c r="G2" s="381"/>
      <c r="H2" s="381"/>
      <c r="I2" s="381"/>
    </row>
    <row r="3" spans="1:9" ht="42.6" customHeight="1">
      <c r="A3" s="45" t="s">
        <v>0</v>
      </c>
      <c r="B3" s="61" t="s">
        <v>1</v>
      </c>
      <c r="C3" s="62" t="s">
        <v>2</v>
      </c>
      <c r="D3" s="62" t="s">
        <v>61</v>
      </c>
      <c r="E3" s="62" t="s">
        <v>51</v>
      </c>
      <c r="F3" s="62" t="s">
        <v>5</v>
      </c>
      <c r="G3" s="63" t="s">
        <v>6</v>
      </c>
      <c r="H3" s="62" t="s">
        <v>52</v>
      </c>
      <c r="I3" s="28" t="s">
        <v>131</v>
      </c>
    </row>
    <row r="4" spans="1:9" ht="75.75" customHeight="1">
      <c r="A4" s="45">
        <v>1</v>
      </c>
      <c r="B4" s="81" t="s">
        <v>181</v>
      </c>
      <c r="C4" s="78" t="s">
        <v>9</v>
      </c>
      <c r="D4" s="78">
        <v>500</v>
      </c>
      <c r="E4" s="64">
        <v>2.65</v>
      </c>
      <c r="F4" s="64"/>
      <c r="G4" s="65">
        <f>[2]Pakiet_nr_49_M!M5</f>
        <v>0.08</v>
      </c>
      <c r="H4" s="64"/>
      <c r="I4" s="66"/>
    </row>
    <row r="5" spans="1:9" ht="30" customHeight="1">
      <c r="A5" s="382" t="s">
        <v>12</v>
      </c>
      <c r="B5" s="382"/>
      <c r="C5" s="382"/>
      <c r="D5" s="382"/>
      <c r="E5" s="382"/>
      <c r="F5" s="54"/>
      <c r="G5" s="55"/>
      <c r="H5" s="54"/>
      <c r="I5" s="56"/>
    </row>
    <row r="8" spans="1:9">
      <c r="B8" s="292"/>
    </row>
  </sheetData>
  <mergeCells count="3">
    <mergeCell ref="A1:I1"/>
    <mergeCell ref="A2:I2"/>
    <mergeCell ref="A5:E5"/>
  </mergeCells>
  <pageMargins left="0.7" right="0.7" top="0.75" bottom="0.75" header="0.3" footer="0.3"/>
  <pageSetup paperSize="9" scale="46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3149-DA47-41AF-9E3A-235A08DB47D8}">
  <sheetPr>
    <pageSetUpPr fitToPage="1"/>
  </sheetPr>
  <dimension ref="A1:I11"/>
  <sheetViews>
    <sheetView zoomScale="90" zoomScaleNormal="90" workbookViewId="0">
      <selection activeCell="B6" sqref="B6"/>
    </sheetView>
  </sheetViews>
  <sheetFormatPr defaultColWidth="8.75" defaultRowHeight="12.75"/>
  <cols>
    <col min="1" max="1" width="5.625" style="60" customWidth="1"/>
    <col min="2" max="2" width="66.75" style="60" customWidth="1"/>
    <col min="3" max="4" width="7.625" style="60" customWidth="1"/>
    <col min="5" max="6" width="15.625" style="60" customWidth="1"/>
    <col min="7" max="7" width="10.625" style="67" customWidth="1"/>
    <col min="8" max="8" width="15.625" style="60" customWidth="1"/>
    <col min="9" max="9" width="30.625" style="60" customWidth="1"/>
    <col min="10" max="10" width="6.75" style="60" customWidth="1"/>
    <col min="11" max="35" width="9" style="60" customWidth="1"/>
    <col min="36" max="36" width="3.5" style="60" customWidth="1"/>
    <col min="37" max="61" width="9" style="60" customWidth="1"/>
    <col min="62" max="62" width="1.625" style="60" customWidth="1"/>
    <col min="63" max="100" width="9" style="60" customWidth="1"/>
    <col min="101" max="101" width="5.375" style="60" customWidth="1"/>
    <col min="102" max="123" width="9" style="60" customWidth="1"/>
    <col min="124" max="124" width="6.25" style="60" customWidth="1"/>
    <col min="125" max="125" width="6.625" style="60" customWidth="1"/>
    <col min="126" max="126" width="6.25" style="60" customWidth="1"/>
    <col min="127" max="127" width="5.75" style="60" customWidth="1"/>
    <col min="128" max="129" width="8.75" style="60" customWidth="1"/>
    <col min="130" max="130" width="12.5" style="60" customWidth="1"/>
    <col min="131" max="131" width="8.125" style="60" customWidth="1"/>
    <col min="132" max="16384" width="8.75" style="60"/>
  </cols>
  <sheetData>
    <row r="1" spans="1:9">
      <c r="A1" s="397" t="s">
        <v>132</v>
      </c>
      <c r="B1" s="397"/>
      <c r="C1" s="397"/>
      <c r="D1" s="397"/>
      <c r="E1" s="397"/>
      <c r="F1" s="397"/>
      <c r="G1" s="397"/>
      <c r="H1" s="397"/>
      <c r="I1" s="397"/>
    </row>
    <row r="2" spans="1:9">
      <c r="A2" s="398" t="s">
        <v>171</v>
      </c>
      <c r="B2" s="399"/>
      <c r="C2" s="399"/>
      <c r="D2" s="399"/>
      <c r="E2" s="399"/>
      <c r="F2" s="399"/>
      <c r="G2" s="399"/>
      <c r="H2" s="399"/>
      <c r="I2" s="400"/>
    </row>
    <row r="3" spans="1:9" ht="67.5" customHeight="1">
      <c r="A3" s="80" t="s">
        <v>0</v>
      </c>
      <c r="B3" s="321" t="s">
        <v>1</v>
      </c>
      <c r="C3" s="323" t="s">
        <v>2</v>
      </c>
      <c r="D3" s="323" t="s">
        <v>61</v>
      </c>
      <c r="E3" s="323" t="s">
        <v>51</v>
      </c>
      <c r="F3" s="323" t="s">
        <v>5</v>
      </c>
      <c r="G3" s="324" t="s">
        <v>6</v>
      </c>
      <c r="H3" s="323" t="s">
        <v>52</v>
      </c>
      <c r="I3" s="272" t="s">
        <v>131</v>
      </c>
    </row>
    <row r="4" spans="1:9" s="322" customFormat="1" ht="30">
      <c r="A4" s="356">
        <v>1</v>
      </c>
      <c r="B4" s="357" t="s">
        <v>68</v>
      </c>
      <c r="C4" s="358" t="s">
        <v>9</v>
      </c>
      <c r="D4" s="359">
        <v>1276</v>
      </c>
      <c r="E4" s="360"/>
      <c r="F4" s="360"/>
      <c r="G4" s="361">
        <v>0.08</v>
      </c>
      <c r="H4" s="360"/>
      <c r="I4" s="362"/>
    </row>
    <row r="5" spans="1:9" s="322" customFormat="1" ht="30">
      <c r="A5" s="356">
        <v>2</v>
      </c>
      <c r="B5" s="363" t="s">
        <v>73</v>
      </c>
      <c r="C5" s="358" t="s">
        <v>9</v>
      </c>
      <c r="D5" s="359">
        <v>1276</v>
      </c>
      <c r="E5" s="360"/>
      <c r="F5" s="360"/>
      <c r="G5" s="361">
        <v>0.08</v>
      </c>
      <c r="H5" s="360"/>
      <c r="I5" s="362"/>
    </row>
    <row r="6" spans="1:9" s="322" customFormat="1" ht="15.75">
      <c r="A6" s="356">
        <v>3</v>
      </c>
      <c r="B6" s="357" t="s">
        <v>98</v>
      </c>
      <c r="C6" s="358" t="s">
        <v>8</v>
      </c>
      <c r="D6" s="359">
        <v>80</v>
      </c>
      <c r="E6" s="360"/>
      <c r="F6" s="360"/>
      <c r="G6" s="361">
        <v>0.08</v>
      </c>
      <c r="H6" s="360"/>
      <c r="I6" s="362"/>
    </row>
    <row r="7" spans="1:9" s="322" customFormat="1" ht="290.25" customHeight="1">
      <c r="A7" s="356">
        <v>4</v>
      </c>
      <c r="B7" s="364" t="s">
        <v>70</v>
      </c>
      <c r="C7" s="365" t="s">
        <v>18</v>
      </c>
      <c r="D7" s="359">
        <v>16</v>
      </c>
      <c r="E7" s="360"/>
      <c r="F7" s="360"/>
      <c r="G7" s="361">
        <v>0.08</v>
      </c>
      <c r="H7" s="360"/>
      <c r="I7" s="362"/>
    </row>
    <row r="8" spans="1:9" ht="30.6" customHeight="1">
      <c r="A8" s="401" t="s">
        <v>12</v>
      </c>
      <c r="B8" s="402"/>
      <c r="C8" s="402"/>
      <c r="D8" s="402"/>
      <c r="E8" s="403"/>
      <c r="F8" s="366"/>
      <c r="G8" s="367"/>
      <c r="H8" s="366"/>
      <c r="I8" s="368"/>
    </row>
    <row r="11" spans="1:9">
      <c r="B11" s="339"/>
    </row>
  </sheetData>
  <mergeCells count="3">
    <mergeCell ref="A1:I1"/>
    <mergeCell ref="A2:I2"/>
    <mergeCell ref="A8:E8"/>
  </mergeCells>
  <pageMargins left="0.7" right="0.7" top="0.75" bottom="0.75" header="0.3" footer="0.3"/>
  <pageSetup paperSize="9" scale="46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107B-04DE-4974-87F8-CCA6F8435F5A}">
  <sheetPr>
    <pageSetUpPr fitToPage="1"/>
  </sheetPr>
  <dimension ref="A1:I9"/>
  <sheetViews>
    <sheetView zoomScale="80" zoomScaleNormal="80" workbookViewId="0">
      <selection activeCell="B5" sqref="B5"/>
    </sheetView>
  </sheetViews>
  <sheetFormatPr defaultColWidth="8.75" defaultRowHeight="12.75"/>
  <cols>
    <col min="1" max="1" width="5.625" style="60" customWidth="1"/>
    <col min="2" max="2" width="62.875" style="60" customWidth="1"/>
    <col min="3" max="4" width="7.625" style="60" customWidth="1"/>
    <col min="5" max="6" width="15.625" style="60" customWidth="1"/>
    <col min="7" max="7" width="10.625" style="67" customWidth="1"/>
    <col min="8" max="8" width="15.625" style="60" customWidth="1"/>
    <col min="9" max="9" width="30.625" style="60" customWidth="1"/>
    <col min="10" max="10" width="6.75" style="60" customWidth="1"/>
    <col min="11" max="35" width="9" style="60" customWidth="1"/>
    <col min="36" max="36" width="3.5" style="60" customWidth="1"/>
    <col min="37" max="61" width="9" style="60" customWidth="1"/>
    <col min="62" max="62" width="1.625" style="60" customWidth="1"/>
    <col min="63" max="100" width="9" style="60" customWidth="1"/>
    <col min="101" max="101" width="5.375" style="60" customWidth="1"/>
    <col min="102" max="123" width="9" style="60" customWidth="1"/>
    <col min="124" max="124" width="6.25" style="60" customWidth="1"/>
    <col min="125" max="125" width="6.625" style="60" customWidth="1"/>
    <col min="126" max="126" width="6.25" style="60" customWidth="1"/>
    <col min="127" max="127" width="5.75" style="60" customWidth="1"/>
    <col min="128" max="129" width="8.75" style="60" customWidth="1"/>
    <col min="130" max="130" width="12.5" style="60" customWidth="1"/>
    <col min="131" max="131" width="8.125" style="60" customWidth="1"/>
    <col min="132" max="16384" width="8.75" style="60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ht="20.100000000000001" customHeight="1">
      <c r="A2" s="381" t="s">
        <v>172</v>
      </c>
      <c r="B2" s="381"/>
      <c r="C2" s="381"/>
      <c r="D2" s="381"/>
      <c r="E2" s="381"/>
      <c r="F2" s="381"/>
      <c r="G2" s="381"/>
      <c r="H2" s="381"/>
      <c r="I2" s="381"/>
    </row>
    <row r="3" spans="1:9" ht="42.6" customHeight="1">
      <c r="A3" s="45" t="s">
        <v>0</v>
      </c>
      <c r="B3" s="61" t="s">
        <v>1</v>
      </c>
      <c r="C3" s="62" t="s">
        <v>2</v>
      </c>
      <c r="D3" s="62" t="s">
        <v>61</v>
      </c>
      <c r="E3" s="62" t="s">
        <v>51</v>
      </c>
      <c r="F3" s="62" t="s">
        <v>5</v>
      </c>
      <c r="G3" s="63" t="s">
        <v>6</v>
      </c>
      <c r="H3" s="62" t="s">
        <v>52</v>
      </c>
      <c r="I3" s="28" t="s">
        <v>131</v>
      </c>
    </row>
    <row r="4" spans="1:9" ht="114" customHeight="1">
      <c r="A4" s="45">
        <v>1</v>
      </c>
      <c r="B4" s="371" t="s">
        <v>175</v>
      </c>
      <c r="C4" s="331" t="s">
        <v>9</v>
      </c>
      <c r="D4" s="331">
        <v>14</v>
      </c>
      <c r="E4" s="332"/>
      <c r="F4" s="332"/>
      <c r="G4" s="333">
        <f>[2]Pakiet_nr_49_M!M5</f>
        <v>0.08</v>
      </c>
      <c r="H4" s="64"/>
      <c r="I4" s="66"/>
    </row>
    <row r="5" spans="1:9" ht="244.5" customHeight="1">
      <c r="A5" s="325">
        <v>2</v>
      </c>
      <c r="B5" s="372" t="s">
        <v>178</v>
      </c>
      <c r="C5" s="334" t="s">
        <v>9</v>
      </c>
      <c r="D5" s="334">
        <v>2</v>
      </c>
      <c r="E5" s="335"/>
      <c r="F5" s="335"/>
      <c r="G5" s="336">
        <v>0.08</v>
      </c>
      <c r="H5" s="326"/>
      <c r="I5" s="328"/>
    </row>
    <row r="6" spans="1:9" ht="30" customHeight="1">
      <c r="A6" s="382" t="s">
        <v>12</v>
      </c>
      <c r="B6" s="382"/>
      <c r="C6" s="382"/>
      <c r="D6" s="382"/>
      <c r="E6" s="382"/>
      <c r="F6" s="54"/>
      <c r="G6" s="55"/>
      <c r="H6" s="54"/>
      <c r="I6" s="56"/>
    </row>
    <row r="9" spans="1:9">
      <c r="B9" s="339"/>
    </row>
  </sheetData>
  <mergeCells count="3">
    <mergeCell ref="A1:I1"/>
    <mergeCell ref="A2:I2"/>
    <mergeCell ref="A6:E6"/>
  </mergeCells>
  <pageMargins left="0.7" right="0.7" top="0.75" bottom="0.75" header="0.3" footer="0.3"/>
  <pageSetup paperSize="9" scale="46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4F69B-743A-4EB6-B6F6-2BA0E511E69E}">
  <sheetPr>
    <pageSetUpPr fitToPage="1"/>
  </sheetPr>
  <dimension ref="A1:I9"/>
  <sheetViews>
    <sheetView zoomScale="80" zoomScaleNormal="80" workbookViewId="0">
      <selection activeCell="B17" sqref="B17"/>
    </sheetView>
  </sheetViews>
  <sheetFormatPr defaultColWidth="8.75" defaultRowHeight="12.75"/>
  <cols>
    <col min="1" max="1" width="5.625" style="60" customWidth="1"/>
    <col min="2" max="2" width="62.875" style="60" customWidth="1"/>
    <col min="3" max="4" width="7.625" style="60" customWidth="1"/>
    <col min="5" max="6" width="15.625" style="60" customWidth="1"/>
    <col min="7" max="7" width="10.625" style="67" customWidth="1"/>
    <col min="8" max="8" width="15.625" style="60" customWidth="1"/>
    <col min="9" max="9" width="30.625" style="60" customWidth="1"/>
    <col min="10" max="10" width="6.75" style="60" customWidth="1"/>
    <col min="11" max="35" width="9" style="60" customWidth="1"/>
    <col min="36" max="36" width="3.5" style="60" customWidth="1"/>
    <col min="37" max="61" width="9" style="60" customWidth="1"/>
    <col min="62" max="62" width="1.625" style="60" customWidth="1"/>
    <col min="63" max="100" width="9" style="60" customWidth="1"/>
    <col min="101" max="101" width="5.375" style="60" customWidth="1"/>
    <col min="102" max="123" width="9" style="60" customWidth="1"/>
    <col min="124" max="124" width="6.25" style="60" customWidth="1"/>
    <col min="125" max="125" width="6.625" style="60" customWidth="1"/>
    <col min="126" max="126" width="6.25" style="60" customWidth="1"/>
    <col min="127" max="127" width="5.75" style="60" customWidth="1"/>
    <col min="128" max="129" width="8.75" style="60" customWidth="1"/>
    <col min="130" max="130" width="12.5" style="60" customWidth="1"/>
    <col min="131" max="131" width="8.125" style="60" customWidth="1"/>
    <col min="132" max="16384" width="8.75" style="60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ht="20.100000000000001" customHeight="1">
      <c r="A2" s="381" t="s">
        <v>173</v>
      </c>
      <c r="B2" s="381"/>
      <c r="C2" s="381"/>
      <c r="D2" s="381"/>
      <c r="E2" s="381"/>
      <c r="F2" s="381"/>
      <c r="G2" s="381"/>
      <c r="H2" s="381"/>
      <c r="I2" s="381"/>
    </row>
    <row r="3" spans="1:9" ht="42.6" customHeight="1">
      <c r="A3" s="45" t="s">
        <v>0</v>
      </c>
      <c r="B3" s="61" t="s">
        <v>1</v>
      </c>
      <c r="C3" s="62" t="s">
        <v>2</v>
      </c>
      <c r="D3" s="62" t="s">
        <v>61</v>
      </c>
      <c r="E3" s="62" t="s">
        <v>51</v>
      </c>
      <c r="F3" s="62" t="s">
        <v>5</v>
      </c>
      <c r="G3" s="63" t="s">
        <v>6</v>
      </c>
      <c r="H3" s="62" t="s">
        <v>52</v>
      </c>
      <c r="I3" s="28" t="s">
        <v>131</v>
      </c>
    </row>
    <row r="4" spans="1:9" ht="91.5" customHeight="1">
      <c r="A4" s="45">
        <v>1</v>
      </c>
      <c r="B4" s="409" t="s">
        <v>190</v>
      </c>
      <c r="C4" s="373" t="s">
        <v>9</v>
      </c>
      <c r="D4" s="374">
        <v>120</v>
      </c>
      <c r="E4" s="64"/>
      <c r="F4" s="64"/>
      <c r="G4" s="65">
        <f>[2]Pakiet_nr_49_M!M5</f>
        <v>0.08</v>
      </c>
      <c r="H4" s="64"/>
      <c r="I4" s="66"/>
    </row>
    <row r="5" spans="1:9" ht="49.5" customHeight="1">
      <c r="A5" s="325">
        <v>2</v>
      </c>
      <c r="B5" s="375" t="s">
        <v>177</v>
      </c>
      <c r="C5" s="376" t="s">
        <v>9</v>
      </c>
      <c r="D5" s="377">
        <v>40</v>
      </c>
      <c r="E5" s="326"/>
      <c r="F5" s="326"/>
      <c r="G5" s="327">
        <v>0.08</v>
      </c>
      <c r="H5" s="326"/>
      <c r="I5" s="328"/>
    </row>
    <row r="6" spans="1:9" ht="30" customHeight="1">
      <c r="A6" s="382" t="s">
        <v>12</v>
      </c>
      <c r="B6" s="382"/>
      <c r="C6" s="382"/>
      <c r="D6" s="382"/>
      <c r="E6" s="382"/>
      <c r="F6" s="54"/>
      <c r="G6" s="55"/>
      <c r="H6" s="54"/>
      <c r="I6" s="56"/>
    </row>
    <row r="9" spans="1:9">
      <c r="B9" s="339"/>
    </row>
  </sheetData>
  <mergeCells count="3">
    <mergeCell ref="A1:I1"/>
    <mergeCell ref="A2:I2"/>
    <mergeCell ref="A6:E6"/>
  </mergeCells>
  <pageMargins left="0.7" right="0.7" top="0.75" bottom="0.75" header="0.3" footer="0.3"/>
  <pageSetup paperSize="9" scale="46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317DA-DD15-47A2-8812-A19856A25546}">
  <sheetPr>
    <pageSetUpPr fitToPage="1"/>
  </sheetPr>
  <dimension ref="A1:I8"/>
  <sheetViews>
    <sheetView tabSelected="1" zoomScale="80" zoomScaleNormal="80" workbookViewId="0">
      <selection activeCell="C4" sqref="C4"/>
    </sheetView>
  </sheetViews>
  <sheetFormatPr defaultColWidth="8.75" defaultRowHeight="12.75"/>
  <cols>
    <col min="1" max="1" width="5.625" style="60" customWidth="1"/>
    <col min="2" max="2" width="62.875" style="60" customWidth="1"/>
    <col min="3" max="4" width="7.625" style="60" customWidth="1"/>
    <col min="5" max="6" width="15.625" style="60" customWidth="1"/>
    <col min="7" max="7" width="10.625" style="67" customWidth="1"/>
    <col min="8" max="8" width="15.625" style="60" customWidth="1"/>
    <col min="9" max="9" width="30.625" style="60" customWidth="1"/>
    <col min="10" max="10" width="6.75" style="60" customWidth="1"/>
    <col min="11" max="35" width="9" style="60" customWidth="1"/>
    <col min="36" max="36" width="3.5" style="60" customWidth="1"/>
    <col min="37" max="61" width="9" style="60" customWidth="1"/>
    <col min="62" max="62" width="1.625" style="60" customWidth="1"/>
    <col min="63" max="100" width="9" style="60" customWidth="1"/>
    <col min="101" max="101" width="5.375" style="60" customWidth="1"/>
    <col min="102" max="123" width="9" style="60" customWidth="1"/>
    <col min="124" max="124" width="6.25" style="60" customWidth="1"/>
    <col min="125" max="125" width="6.625" style="60" customWidth="1"/>
    <col min="126" max="126" width="6.25" style="60" customWidth="1"/>
    <col min="127" max="127" width="5.75" style="60" customWidth="1"/>
    <col min="128" max="129" width="8.75" style="60" customWidth="1"/>
    <col min="130" max="130" width="12.5" style="60" customWidth="1"/>
    <col min="131" max="131" width="8.125" style="60" customWidth="1"/>
    <col min="132" max="16384" width="8.75" style="60"/>
  </cols>
  <sheetData>
    <row r="1" spans="1:9" ht="20.100000000000001" customHeight="1">
      <c r="A1" s="380" t="s">
        <v>132</v>
      </c>
      <c r="B1" s="380"/>
      <c r="C1" s="380"/>
      <c r="D1" s="380"/>
      <c r="E1" s="380"/>
      <c r="F1" s="380"/>
      <c r="G1" s="380"/>
      <c r="H1" s="380"/>
      <c r="I1" s="380"/>
    </row>
    <row r="2" spans="1:9" ht="20.100000000000001" customHeight="1">
      <c r="A2" s="381" t="s">
        <v>176</v>
      </c>
      <c r="B2" s="381"/>
      <c r="C2" s="381"/>
      <c r="D2" s="381"/>
      <c r="E2" s="381"/>
      <c r="F2" s="381"/>
      <c r="G2" s="381"/>
      <c r="H2" s="381"/>
      <c r="I2" s="381"/>
    </row>
    <row r="3" spans="1:9" ht="42.6" customHeight="1">
      <c r="A3" s="45" t="s">
        <v>0</v>
      </c>
      <c r="B3" s="61" t="s">
        <v>1</v>
      </c>
      <c r="C3" s="62" t="s">
        <v>2</v>
      </c>
      <c r="D3" s="62" t="s">
        <v>61</v>
      </c>
      <c r="E3" s="62" t="s">
        <v>51</v>
      </c>
      <c r="F3" s="62" t="s">
        <v>5</v>
      </c>
      <c r="G3" s="63" t="s">
        <v>6</v>
      </c>
      <c r="H3" s="62" t="s">
        <v>52</v>
      </c>
      <c r="I3" s="28" t="s">
        <v>131</v>
      </c>
    </row>
    <row r="4" spans="1:9" ht="147.75" customHeight="1">
      <c r="A4" s="45">
        <v>1</v>
      </c>
      <c r="B4" s="378" t="s">
        <v>174</v>
      </c>
      <c r="C4" s="78" t="s">
        <v>9</v>
      </c>
      <c r="D4" s="78">
        <v>10</v>
      </c>
      <c r="E4" s="64"/>
      <c r="F4" s="64"/>
      <c r="G4" s="65">
        <f>[2]Pakiet_nr_49_M!M5</f>
        <v>0.08</v>
      </c>
      <c r="H4" s="64"/>
      <c r="I4" s="66"/>
    </row>
    <row r="5" spans="1:9" ht="30" customHeight="1">
      <c r="A5" s="382" t="s">
        <v>12</v>
      </c>
      <c r="B5" s="382"/>
      <c r="C5" s="382"/>
      <c r="D5" s="382"/>
      <c r="E5" s="382"/>
      <c r="F5" s="54"/>
      <c r="G5" s="55"/>
      <c r="H5" s="54"/>
      <c r="I5" s="56"/>
    </row>
    <row r="8" spans="1:9">
      <c r="B8" s="339"/>
    </row>
  </sheetData>
  <mergeCells count="3">
    <mergeCell ref="A1:I1"/>
    <mergeCell ref="A2:I2"/>
    <mergeCell ref="A5:E5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12</vt:i4>
      </vt:variant>
    </vt:vector>
  </HeadingPairs>
  <TitlesOfParts>
    <vt:vector size="34" baseType="lpstr">
      <vt:lpstr>Pakiet nr 1</vt:lpstr>
      <vt:lpstr>Pakiet nr 2</vt:lpstr>
      <vt:lpstr>Pakiet nr 3</vt:lpstr>
      <vt:lpstr>Pakiet nr 4</vt:lpstr>
      <vt:lpstr>Pakiet nr 5</vt:lpstr>
      <vt:lpstr>Pakiet nr 6</vt:lpstr>
      <vt:lpstr>Pakiet nr 7</vt:lpstr>
      <vt:lpstr>Pakiet nr 8</vt:lpstr>
      <vt:lpstr>Pakiet nr 9</vt:lpstr>
      <vt:lpstr>Pakiet nr 10</vt:lpstr>
      <vt:lpstr>Pakiet nr 11</vt:lpstr>
      <vt:lpstr>Pakiet nr 12</vt:lpstr>
      <vt:lpstr>Pakiet nr 13</vt:lpstr>
      <vt:lpstr>Pakiet nr 14</vt:lpstr>
      <vt:lpstr>Pakiet nr 15</vt:lpstr>
      <vt:lpstr>Pakiet nr 16</vt:lpstr>
      <vt:lpstr>Pakiet nr 17</vt:lpstr>
      <vt:lpstr>Pakiet nr 18</vt:lpstr>
      <vt:lpstr>Pakiet nr 19</vt:lpstr>
      <vt:lpstr>Pakiet nr 20</vt:lpstr>
      <vt:lpstr>Pakiet nr 21</vt:lpstr>
      <vt:lpstr>Pakiet nr 22</vt:lpstr>
      <vt:lpstr>'Pakiet nr 10'!Obszar_wydruku</vt:lpstr>
      <vt:lpstr>'Pakiet nr 12'!Obszar_wydruku</vt:lpstr>
      <vt:lpstr>'Pakiet nr 13'!Obszar_wydruku</vt:lpstr>
      <vt:lpstr>'Pakiet nr 14'!Obszar_wydruku</vt:lpstr>
      <vt:lpstr>'Pakiet nr 16'!Obszar_wydruku</vt:lpstr>
      <vt:lpstr>'Pakiet nr 17'!Obszar_wydruku</vt:lpstr>
      <vt:lpstr>'Pakiet nr 18'!Obszar_wydruku</vt:lpstr>
      <vt:lpstr>'Pakiet nr 19'!Obszar_wydruku</vt:lpstr>
      <vt:lpstr>'Pakiet nr 20'!Obszar_wydruku</vt:lpstr>
      <vt:lpstr>'Pakiet nr 21'!Obszar_wydruku</vt:lpstr>
      <vt:lpstr>'Pakiet nr 22'!Obszar_wydruku</vt:lpstr>
      <vt:lpstr>'Pakiet nr 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Stokowska</dc:creator>
  <cp:lastModifiedBy>edpiszczatowska@szpital2.local</cp:lastModifiedBy>
  <cp:revision>237</cp:revision>
  <cp:lastPrinted>2026-06-24T10:08:54Z</cp:lastPrinted>
  <dcterms:created xsi:type="dcterms:W3CDTF">2022-04-25T07:26:51Z</dcterms:created>
  <dcterms:modified xsi:type="dcterms:W3CDTF">2026-11-02T07:35:28Z</dcterms:modified>
</cp:coreProperties>
</file>