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nas-smb\Zamowienia\Postępowania przetargowe\2026\(14-26) Jednorazówka BZP powtórka\"/>
    </mc:Choice>
  </mc:AlternateContent>
  <xr:revisionPtr revIDLastSave="0" documentId="13_ncr:1_{A02BDAB2-8C83-4E41-B684-06ED8A5606B2}" xr6:coauthVersionLast="47" xr6:coauthVersionMax="47" xr10:uidLastSave="{00000000-0000-0000-0000-000000000000}"/>
  <bookViews>
    <workbookView xWindow="-120" yWindow="-120" windowWidth="29040" windowHeight="15840" tabRatio="733" activeTab="4" xr2:uid="{00000000-000D-0000-FFFF-FFFF00000000}"/>
  </bookViews>
  <sheets>
    <sheet name="Pakiet 1" sheetId="9" r:id="rId1"/>
    <sheet name="Pakiet 2" sheetId="10" r:id="rId2"/>
    <sheet name="Pakiet 3" sheetId="16" r:id="rId3"/>
    <sheet name="Pakiet 4" sheetId="110" r:id="rId4"/>
    <sheet name="Pakiet 5" sheetId="131" r:id="rId5"/>
    <sheet name="Pakiet 6" sheetId="132" r:id="rId6"/>
    <sheet name="Pakiet 7" sheetId="133" r:id="rId7"/>
    <sheet name="Pakiet 8" sheetId="134" r:id="rId8"/>
    <sheet name="Pakiet 9" sheetId="135" r:id="rId9"/>
  </sheets>
  <definedNames>
    <definedName name="_xlnm.Print_Area" localSheetId="0">'Pakiet 1'!$A$6:$K$14</definedName>
  </definedNames>
  <calcPr calcId="181029" iterateDelta="1E-4"/>
</workbook>
</file>

<file path=xl/calcChain.xml><?xml version="1.0" encoding="utf-8"?>
<calcChain xmlns="http://schemas.openxmlformats.org/spreadsheetml/2006/main">
  <c r="H11" i="135" l="1"/>
  <c r="H11" i="134"/>
  <c r="H11" i="133"/>
  <c r="H12" i="132"/>
  <c r="H11" i="132"/>
  <c r="H11" i="131"/>
  <c r="H12" i="131" s="1"/>
  <c r="H12" i="135" l="1"/>
  <c r="J11" i="135"/>
  <c r="K11" i="135" s="1"/>
  <c r="K12" i="135" s="1"/>
  <c r="J11" i="134"/>
  <c r="K11" i="134" s="1"/>
  <c r="K12" i="134" s="1"/>
  <c r="H12" i="134"/>
  <c r="H12" i="133"/>
  <c r="J11" i="133"/>
  <c r="K11" i="133" s="1"/>
  <c r="K12" i="133" s="1"/>
  <c r="J12" i="132"/>
  <c r="K12" i="132" s="1"/>
  <c r="H13" i="132"/>
  <c r="J11" i="132"/>
  <c r="K11" i="132" s="1"/>
  <c r="J11" i="131"/>
  <c r="K11" i="131" s="1"/>
  <c r="K13" i="132" l="1"/>
  <c r="K12" i="131"/>
  <c r="H43" i="10"/>
  <c r="J43" i="10" s="1"/>
  <c r="H12" i="9"/>
  <c r="K43" i="10" l="1"/>
  <c r="J12" i="9" l="1"/>
  <c r="K12" i="9" s="1"/>
  <c r="H12" i="110" l="1"/>
  <c r="J12" i="110" s="1"/>
  <c r="H11" i="110"/>
  <c r="H13" i="110" s="1"/>
  <c r="J11" i="110" l="1"/>
  <c r="K11" i="110" s="1"/>
  <c r="K12" i="110"/>
  <c r="K13" i="110" l="1"/>
  <c r="H15" i="16"/>
  <c r="H14" i="16"/>
  <c r="H13" i="16"/>
  <c r="H12" i="16"/>
  <c r="H11" i="16"/>
  <c r="H53" i="10"/>
  <c r="H54" i="10"/>
  <c r="H55" i="10"/>
  <c r="J55" i="10" s="1"/>
  <c r="H56" i="10"/>
  <c r="H57" i="10"/>
  <c r="J57" i="10" s="1"/>
  <c r="K57" i="10" s="1"/>
  <c r="H12" i="10"/>
  <c r="J12" i="10" s="1"/>
  <c r="K12" i="10" s="1"/>
  <c r="H13" i="10"/>
  <c r="H14" i="10"/>
  <c r="H15" i="10"/>
  <c r="J15" i="10" s="1"/>
  <c r="H16" i="10"/>
  <c r="J16" i="10" s="1"/>
  <c r="K16" i="10" s="1"/>
  <c r="H17" i="10"/>
  <c r="H63" i="10"/>
  <c r="H62" i="10"/>
  <c r="J62" i="10" s="1"/>
  <c r="K62" i="10" s="1"/>
  <c r="H61" i="10"/>
  <c r="J61" i="10" s="1"/>
  <c r="K61" i="10" s="1"/>
  <c r="H60" i="10"/>
  <c r="H59" i="10"/>
  <c r="H58" i="10"/>
  <c r="J58" i="10" s="1"/>
  <c r="K58" i="10" s="1"/>
  <c r="H52" i="10"/>
  <c r="J52" i="10" s="1"/>
  <c r="K52" i="10" s="1"/>
  <c r="H51" i="10"/>
  <c r="J51" i="10" s="1"/>
  <c r="K51" i="10" s="1"/>
  <c r="H50" i="10"/>
  <c r="J50" i="10" s="1"/>
  <c r="H49" i="10"/>
  <c r="H48" i="10"/>
  <c r="J48" i="10" s="1"/>
  <c r="K48" i="10" s="1"/>
  <c r="H47" i="10"/>
  <c r="J47" i="10" s="1"/>
  <c r="K47" i="10" s="1"/>
  <c r="H46" i="10"/>
  <c r="H45" i="10"/>
  <c r="H44" i="10"/>
  <c r="J44" i="10" s="1"/>
  <c r="K44" i="10" s="1"/>
  <c r="H42" i="10"/>
  <c r="J42" i="10" s="1"/>
  <c r="K42" i="10" s="1"/>
  <c r="H41" i="10"/>
  <c r="H40" i="10"/>
  <c r="H39" i="10"/>
  <c r="J39" i="10" s="1"/>
  <c r="K39" i="10" s="1"/>
  <c r="H38" i="10"/>
  <c r="J38" i="10" s="1"/>
  <c r="K38" i="10" s="1"/>
  <c r="H37" i="10"/>
  <c r="H36" i="10"/>
  <c r="H35" i="10"/>
  <c r="J35" i="10" s="1"/>
  <c r="K35" i="10" s="1"/>
  <c r="H34" i="10"/>
  <c r="J34" i="10" s="1"/>
  <c r="K34" i="10" s="1"/>
  <c r="H33" i="10"/>
  <c r="H32" i="10"/>
  <c r="H31" i="10"/>
  <c r="J31" i="10" s="1"/>
  <c r="K31" i="10" s="1"/>
  <c r="H30" i="10"/>
  <c r="J30" i="10" s="1"/>
  <c r="K30" i="10" s="1"/>
  <c r="H29" i="10"/>
  <c r="H28" i="10"/>
  <c r="H27" i="10"/>
  <c r="J27" i="10" s="1"/>
  <c r="K27" i="10" s="1"/>
  <c r="H26" i="10"/>
  <c r="J26" i="10" s="1"/>
  <c r="K26" i="10" s="1"/>
  <c r="H25" i="10"/>
  <c r="H24" i="10"/>
  <c r="H23" i="10"/>
  <c r="J23" i="10" s="1"/>
  <c r="K23" i="10" s="1"/>
  <c r="H22" i="10"/>
  <c r="J22" i="10" s="1"/>
  <c r="K22" i="10" s="1"/>
  <c r="H21" i="10"/>
  <c r="J21" i="10" s="1"/>
  <c r="H20" i="10"/>
  <c r="H19" i="10"/>
  <c r="J19" i="10" s="1"/>
  <c r="H18" i="10"/>
  <c r="H11" i="10"/>
  <c r="H13" i="9"/>
  <c r="H11" i="9"/>
  <c r="H16" i="16" l="1"/>
  <c r="H64" i="10"/>
  <c r="H14" i="9"/>
  <c r="J11" i="16"/>
  <c r="K11" i="16" s="1"/>
  <c r="J14" i="16"/>
  <c r="K14" i="16" s="1"/>
  <c r="J11" i="9"/>
  <c r="K11" i="9" s="1"/>
  <c r="J54" i="10"/>
  <c r="K54" i="10" s="1"/>
  <c r="J11" i="10"/>
  <c r="K11" i="10" s="1"/>
  <c r="K55" i="10"/>
  <c r="J53" i="10"/>
  <c r="K53" i="10" s="1"/>
  <c r="J13" i="16"/>
  <c r="K13" i="16" s="1"/>
  <c r="J12" i="16"/>
  <c r="K12" i="16" s="1"/>
  <c r="J15" i="16"/>
  <c r="K15" i="16" s="1"/>
  <c r="J18" i="10"/>
  <c r="K18" i="10" s="1"/>
  <c r="J14" i="10"/>
  <c r="K14" i="10" s="1"/>
  <c r="K19" i="10"/>
  <c r="K15" i="10"/>
  <c r="J17" i="10"/>
  <c r="K17" i="10" s="1"/>
  <c r="J13" i="10"/>
  <c r="K13" i="10" s="1"/>
  <c r="J25" i="10"/>
  <c r="K25" i="10" s="1"/>
  <c r="J29" i="10"/>
  <c r="K29" i="10" s="1"/>
  <c r="J33" i="10"/>
  <c r="K33" i="10" s="1"/>
  <c r="J37" i="10"/>
  <c r="K37" i="10" s="1"/>
  <c r="J41" i="10"/>
  <c r="K41" i="10" s="1"/>
  <c r="J46" i="10"/>
  <c r="K46" i="10" s="1"/>
  <c r="J56" i="10"/>
  <c r="K56" i="10" s="1"/>
  <c r="J60" i="10"/>
  <c r="K60" i="10" s="1"/>
  <c r="J20" i="10"/>
  <c r="K20" i="10" s="1"/>
  <c r="K21" i="10"/>
  <c r="J24" i="10"/>
  <c r="K24" i="10" s="1"/>
  <c r="J28" i="10"/>
  <c r="K28" i="10" s="1"/>
  <c r="J32" i="10"/>
  <c r="K32" i="10" s="1"/>
  <c r="J36" i="10"/>
  <c r="K36" i="10" s="1"/>
  <c r="J40" i="10"/>
  <c r="K40" i="10" s="1"/>
  <c r="J45" i="10"/>
  <c r="K45" i="10" s="1"/>
  <c r="J49" i="10"/>
  <c r="K49" i="10" s="1"/>
  <c r="K50" i="10"/>
  <c r="J59" i="10"/>
  <c r="K59" i="10" s="1"/>
  <c r="J63" i="10"/>
  <c r="K63" i="10" s="1"/>
  <c r="J13" i="9"/>
  <c r="K13" i="9" s="1"/>
  <c r="K16" i="16" l="1"/>
  <c r="K64" i="10"/>
  <c r="K14" i="9"/>
</calcChain>
</file>

<file path=xl/sharedStrings.xml><?xml version="1.0" encoding="utf-8"?>
<sst xmlns="http://schemas.openxmlformats.org/spreadsheetml/2006/main" count="303" uniqueCount="101">
  <si>
    <t>L.p.</t>
  </si>
  <si>
    <t>Przedmiot zamówienia</t>
  </si>
  <si>
    <t>J.m.</t>
  </si>
  <si>
    <t>Ilość</t>
  </si>
  <si>
    <t>Cena jedn.netto</t>
  </si>
  <si>
    <t>Wartość netto</t>
  </si>
  <si>
    <t xml:space="preserve">Podatek VAT </t>
  </si>
  <si>
    <t>Wartość ogółem</t>
  </si>
  <si>
    <t>Wartość brutto</t>
  </si>
  <si>
    <t>WARTOŚĆ OGÓŁEM:</t>
  </si>
  <si>
    <t xml:space="preserve"> (%)</t>
  </si>
  <si>
    <t>szt.</t>
  </si>
  <si>
    <t>op.</t>
  </si>
  <si>
    <t>Numer katalagowy</t>
  </si>
  <si>
    <t>Nazwa handlowa / Producent</t>
  </si>
  <si>
    <t>Załącznik nr 2 do SIWZ</t>
  </si>
  <si>
    <t>FORMULARZ CENOWY</t>
  </si>
  <si>
    <t xml:space="preserve">Uwaga! Załącznik aktywny - należy podać cenę jednostkową netto (kolumna 7), oraz stawkę podatku VAT bez oznaczenia % (kolumna 9). 
Pozostałe komórki są obliczane automatycznie. </t>
  </si>
  <si>
    <r>
      <rPr>
        <b/>
        <sz val="9"/>
        <color theme="1"/>
        <rFont val="Calibri"/>
        <family val="2"/>
        <charset val="238"/>
        <scheme val="minor"/>
      </rPr>
      <t>Wyjaśnienie: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 xml:space="preserve">Poz. 1-9;  12-13;  15-20;  22-23;  25-30;   </t>
    </r>
    <r>
      <rPr>
        <sz val="9"/>
        <color theme="1"/>
        <rFont val="Calibri"/>
        <family val="2"/>
        <charset val="238"/>
        <scheme val="minor"/>
      </rPr>
      <t xml:space="preserve">
Powierzchnia cewnika zmrożona (satynowa) półprzezroczysty, kolorystycznie oznaczony konektor (kolor oznacza rozmiar cewnika). Pakowany folia-papier.
</t>
    </r>
    <r>
      <rPr>
        <b/>
        <sz val="9"/>
        <color theme="1"/>
        <rFont val="Calibri"/>
        <family val="2"/>
        <charset val="238"/>
        <scheme val="minor"/>
      </rPr>
      <t>Poz. 10-11;  14;  21;  24;  31</t>
    </r>
    <r>
      <rPr>
        <sz val="9"/>
        <color theme="1"/>
        <rFont val="Calibri"/>
        <family val="2"/>
        <charset val="238"/>
        <scheme val="minor"/>
      </rPr>
      <t xml:space="preserve">
Powierzchnia zmrożona (satynowa). Pakowany folia-papier.
</t>
    </r>
    <r>
      <rPr>
        <b/>
        <sz val="9"/>
        <color theme="1"/>
        <rFont val="Calibri"/>
        <family val="2"/>
        <charset val="238"/>
        <scheme val="minor"/>
      </rPr>
      <t>Poz. 33-38</t>
    </r>
    <r>
      <rPr>
        <sz val="9"/>
        <color theme="1"/>
        <rFont val="Calibri"/>
        <family val="2"/>
        <charset val="238"/>
        <scheme val="minor"/>
      </rPr>
      <t xml:space="preserve">
Zamawiający wymaga, aby port do napełniania balonu posiadał zastawkę lub zatyczkę uniemożliwiającą odpływ powietrza i wypadnięcie cewnika. Może być ona gumowa lub plastikowa.
Sterylizacja radiacyjna. Cewniki winny być pakowane podwójnie. 
Opakowanie wewnętrzne - folia, zewnętrzne - folia.
</t>
    </r>
    <r>
      <rPr>
        <b/>
        <sz val="9"/>
        <color theme="1"/>
        <rFont val="Calibri"/>
        <family val="2"/>
        <charset val="238"/>
        <scheme val="minor"/>
      </rPr>
      <t>Poz. 44-45;   47-50</t>
    </r>
    <r>
      <rPr>
        <sz val="9"/>
        <color theme="1"/>
        <rFont val="Calibri"/>
        <family val="2"/>
        <charset val="238"/>
        <scheme val="minor"/>
      </rPr>
      <t xml:space="preserve">
Powierzchnia cewnika zmrożona (satynowa)  półprzezroczysty, kolorystycznie oznaczony konektor (kolor oznacza rozmiar cewnika). Cewniki winny posiadać otwór centralny oraz być wyposażone w dwa otwory boczne naprzeciwległe. Pakowane w opakowanie folia-papier. 
</t>
    </r>
  </si>
  <si>
    <r>
      <rPr>
        <b/>
        <sz val="10"/>
        <color theme="1"/>
        <rFont val="Calibri"/>
        <family val="2"/>
        <charset val="238"/>
        <scheme val="minor"/>
      </rPr>
      <t xml:space="preserve">
Zestaw do kaniulacji dużych naczyń 
trzykanałowy – metodą Seldingera</t>
    </r>
    <r>
      <rPr>
        <sz val="10"/>
        <color theme="1"/>
        <rFont val="Calibri"/>
        <family val="2"/>
        <charset val="238"/>
        <scheme val="minor"/>
      </rPr>
      <t xml:space="preserve"> 7F x 20cm 
- kateter poliuretanowy trzykanałowy 16/18/18G  - 7F x 20 cm 
- możliwość identyfikacji położenia końca cenwnika przy pomocy przedsionkowego EKG - kabel łączeniowy wewnątrz zestawu
- prowadnik J.035” x 50-60 cm odporny na odkształcenia - z oznaczeniami pozwalający mi na określenie wysunięcia końca prowadnicy z cewnika nieazależnie od użycia końca typu pig-tail czy prostego - przy identifikacji położenia końca cewnika w przedsionkowym EKG
- rozszerzacz 8F  dopasowane do każdego rodzaju cewnika
- igła prosta Seldingera 18G x 7 cm
- strzykawka 5-10 ml luer-lock
- skalpel
- skrzydełka mocujące przesuwane i stałe
- zaciski ślizgowe na przezroczystych drenikach do czasowego przerywania infuzji
- sterylny
</t>
    </r>
  </si>
  <si>
    <r>
      <rPr>
        <b/>
        <sz val="10"/>
        <color theme="1"/>
        <rFont val="Calibri"/>
        <family val="2"/>
        <charset val="238"/>
        <scheme val="minor"/>
      </rPr>
      <t xml:space="preserve">
Zestaw do kaniulacji dużych naczyń 
trzykanałowy – metodą Seldingera 7F x 15cm 
</t>
    </r>
    <r>
      <rPr>
        <sz val="10"/>
        <color theme="1"/>
        <rFont val="Calibri"/>
        <family val="2"/>
        <charset val="238"/>
        <scheme val="minor"/>
      </rPr>
      <t xml:space="preserve">- kateter poliuretanowy trzykanałowy 16/18/18G  - 7F x 15 cm 
- możliwość identyfikacji położenia końca cenwnika przy pomocy przedsionkowego EKG - kabel łączeniowy wewnątrz zestawu
- prowadnik J.035” x 50-60 cm odporny na odkształcenia - z oznaczeniami pozwalający mi na określenie wysunięcia końca prowadnicy z cewnika nieazależnie od użycia końca typu pig-tail czy prostego - przy identifikacji położenia końca cewnika w przedsionkowym EKG
- rozszerzacz 8F  dopasowane do każdego rodzaju cewnika
- igła prosta Seldingera 18G x 7 cm
- strzykawka 5-10 ml luer-lock
- skalpel
- skrzydełka mocujące przesuwane i stałe
- zaciski ślizgowe na przezroczystych drenikach do czasowego przerywania infuzji
- sterylny
</t>
    </r>
  </si>
  <si>
    <r>
      <rPr>
        <b/>
        <sz val="10"/>
        <color theme="1"/>
        <rFont val="Calibri"/>
        <family val="2"/>
        <charset val="238"/>
        <scheme val="minor"/>
      </rPr>
      <t xml:space="preserve">
Fartuch chirurgiczny z włókniny L-XL z mankietem</t>
    </r>
    <r>
      <rPr>
        <sz val="10"/>
        <color theme="1"/>
        <rFont val="Calibri"/>
        <family val="2"/>
        <charset val="238"/>
        <scheme val="minor"/>
      </rPr>
      <t xml:space="preserve">
- niesterylny
- jednorazowego użytku
- gramatura min 35g/m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2
</t>
    </r>
  </si>
  <si>
    <r>
      <rPr>
        <b/>
        <sz val="10"/>
        <color theme="1"/>
        <rFont val="Calibri"/>
        <family val="2"/>
        <charset val="238"/>
        <scheme val="minor"/>
      </rPr>
      <t xml:space="preserve">
Fartuch chirurgiczny sterylny z włókniny L-XL z mankietem</t>
    </r>
    <r>
      <rPr>
        <sz val="10"/>
        <color theme="1"/>
        <rFont val="Calibri"/>
        <family val="2"/>
        <charset val="238"/>
        <scheme val="minor"/>
      </rPr>
      <t xml:space="preserve">
- jednorazowego użytku
</t>
    </r>
  </si>
  <si>
    <r>
      <rPr>
        <b/>
        <sz val="10"/>
        <color theme="1"/>
        <rFont val="Calibri"/>
        <family val="2"/>
        <charset val="238"/>
        <scheme val="minor"/>
      </rPr>
      <t xml:space="preserve">
Fartuch chirurgiczny z nieprzemakalnymi wstawkami 
rozm.S-M-L-XL</t>
    </r>
    <r>
      <rPr>
        <sz val="10"/>
        <color theme="1"/>
        <rFont val="Calibri"/>
        <family val="2"/>
        <charset val="238"/>
        <scheme val="minor"/>
      </rPr>
      <t xml:space="preserve">
- wykonany z włókniny SMS
- sterylny
- jednorazowego użytku
</t>
    </r>
  </si>
  <si>
    <r>
      <rPr>
        <b/>
        <sz val="10"/>
        <rFont val="Calibri"/>
        <family val="2"/>
        <charset val="238"/>
        <scheme val="minor"/>
      </rPr>
      <t xml:space="preserve">
Fartuch (koszula) dla pacjenta 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- wykonany z włókniny SMS o gramaturze min. 40g/m</t>
    </r>
    <r>
      <rPr>
        <vertAlign val="superscript"/>
        <sz val="10"/>
        <rFont val="Calibri"/>
        <family val="2"/>
        <charset val="238"/>
        <scheme val="minor"/>
      </rPr>
      <t>2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- z  rozcięciem z przodu mostka 
- zakładany przez głowę
- niesterylny
- jednorazowego użytku
</t>
    </r>
    <r>
      <rPr>
        <sz val="10"/>
        <color rgb="FFFF0000"/>
        <rFont val="Calibri"/>
        <family val="2"/>
        <charset val="238"/>
        <scheme val="minor"/>
      </rPr>
      <t>-</t>
    </r>
    <r>
      <rPr>
        <sz val="10"/>
        <rFont val="Calibri"/>
        <family val="2"/>
        <charset val="238"/>
        <scheme val="minor"/>
      </rPr>
      <t xml:space="preserve"> rozmiar od L do XXL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- kolor: granatowy
</t>
    </r>
  </si>
  <si>
    <r>
      <rPr>
        <b/>
        <sz val="10"/>
        <color theme="1"/>
        <rFont val="Calibri"/>
        <family val="2"/>
        <charset val="238"/>
        <scheme val="minor"/>
      </rPr>
      <t xml:space="preserve">
Fartuch z folii PE 1 x użytku</t>
    </r>
    <r>
      <rPr>
        <sz val="10"/>
        <color theme="1"/>
        <rFont val="Calibri"/>
        <family val="2"/>
        <charset val="238"/>
        <scheme val="minor"/>
      </rPr>
      <t xml:space="preserve">
- niesterylny
- pakowany pojedynczo w woreczki 
  foliowe w op.zbiorczym
</t>
    </r>
  </si>
  <si>
    <r>
      <rPr>
        <b/>
        <sz val="10"/>
        <color theme="1"/>
        <rFont val="Calibri"/>
        <family val="2"/>
        <charset val="238"/>
        <scheme val="minor"/>
      </rPr>
      <t xml:space="preserve">
Port standardowy wykonany w całości z tytanu wraz z kompletem akcesoriów do wprowadzania.</t>
    </r>
    <r>
      <rPr>
        <sz val="10"/>
        <color theme="1"/>
        <rFont val="Calibri"/>
        <family val="2"/>
        <charset val="238"/>
        <scheme val="minor"/>
      </rPr>
      <t xml:space="preserve"> 
Komora portu w kształcie zbliżonym do wycinka stożka z wcięciami zapewniającymi pewny i stabilny chwyt, z bocznym ułożeniem kaniuli wyjściowej.
Komora o objętości 0,7 ml (+/-) 0,1 ml. 
Cewnik silikonowy 7,5 Fr (+/-) 0,5 Fr, 
długość 650 mm (+/-) 50 mm, z oznaczoną dł. co 1 cm. Port kompatybilny ze środowiskiem MRI.
Każdy zestaw zawiera pakiet edukacyjny dla pacjenta (karta identyfikacyjna, opaska, instrukcja użytkowania).
</t>
    </r>
  </si>
  <si>
    <r>
      <rPr>
        <b/>
        <sz val="10"/>
        <color theme="1"/>
        <rFont val="Calibri"/>
        <family val="2"/>
        <charset val="238"/>
        <scheme val="minor"/>
      </rPr>
      <t xml:space="preserve">
Port niskoprofilowany wykonany w całości z tytanu wraz z kompletem akcesoriów do wprowadzania.</t>
    </r>
    <r>
      <rPr>
        <sz val="10"/>
        <color theme="1"/>
        <rFont val="Calibri"/>
        <family val="2"/>
        <charset val="238"/>
        <scheme val="minor"/>
      </rPr>
      <t xml:space="preserve"> 
Komora portu w kształcie zbliżonym do wycinka stożka z wcięciami zapewniającymi pewny i stabilny chwyt, z bocznym ułożeniem kaniuli wyjściowej.
Komora o objętości 0,4 ml (+/- )1ml
Cewnik poliuretanowy 6,5 Fr (+/-) 0,5 Fr,
długość 550 mm, z oznaczoną dł. co 1 cm.
Port kompatybilny ze Środowiskiem MRI; port dający możliwość dozowania pod wysokim ciśnieniem (do 300 psi) kontrastu do tomografii komputerowej.
Każdy zestaw zawiera pakiet edukacyjny dla pacjenta (karta identyfikacyjna, opaska, instrukcja użytkowania).
</t>
    </r>
  </si>
  <si>
    <r>
      <rPr>
        <b/>
        <sz val="9"/>
        <color theme="1"/>
        <rFont val="Calibri"/>
        <family val="2"/>
        <charset val="238"/>
        <scheme val="minor"/>
      </rPr>
      <t xml:space="preserve">
Cewnik Couvelaire Ch 06</t>
    </r>
    <r>
      <rPr>
        <sz val="9"/>
        <color theme="1"/>
        <rFont val="Calibri"/>
        <family val="2"/>
        <charset val="238"/>
        <scheme val="minor"/>
      </rPr>
      <t xml:space="preserve">
</t>
    </r>
  </si>
  <si>
    <t xml:space="preserve">
Cewnik Couvelaire Ch 08
</t>
  </si>
  <si>
    <t xml:space="preserve">
Cewnik Couvelaire Ch 10
</t>
  </si>
  <si>
    <t xml:space="preserve">
Cewnik Couvelaire Ch 12
</t>
  </si>
  <si>
    <t xml:space="preserve">
Cewnik Couvelaire Ch 14
</t>
  </si>
  <si>
    <t xml:space="preserve">
Cewnik Couvelaire Ch 16
</t>
  </si>
  <si>
    <t xml:space="preserve">
Cewnik Couvelaire Ch 18
</t>
  </si>
  <si>
    <t xml:space="preserve">
Cewnik Couvelaire Ch 20
</t>
  </si>
  <si>
    <t xml:space="preserve">
Cewnik Couvelaire Ch 22
</t>
  </si>
  <si>
    <t xml:space="preserve">
Cewnik Couvelaire Ch 24
</t>
  </si>
  <si>
    <t xml:space="preserve">
Cewnik Couvelaire Ch 26
</t>
  </si>
  <si>
    <t xml:space="preserve">
Cewnik Nelaton Ch 06
</t>
  </si>
  <si>
    <t xml:space="preserve">
Cewnik Nelaton Ch 08
</t>
  </si>
  <si>
    <t xml:space="preserve">
Cewnik Nelaton Ch 10
</t>
  </si>
  <si>
    <t xml:space="preserve">
Cewnik Nelaton Ch 12
</t>
  </si>
  <si>
    <t xml:space="preserve">
Cewnik Nelaton Ch 14
</t>
  </si>
  <si>
    <t xml:space="preserve">
Cewnik Nelaton Ch 16
</t>
  </si>
  <si>
    <t xml:space="preserve">
Cewnik Nelaton Ch 18
</t>
  </si>
  <si>
    <t xml:space="preserve">
Cewnik Nelaton Ch 20
</t>
  </si>
  <si>
    <t xml:space="preserve">
Cewnik Nelaton Ch 22
</t>
  </si>
  <si>
    <t xml:space="preserve">
Cewnik Nelaton Ch 24
</t>
  </si>
  <si>
    <t xml:space="preserve">
Cewnik Tiemana Ch 06
</t>
  </si>
  <si>
    <t xml:space="preserve">
Cewnik Tiemana Ch 08
</t>
  </si>
  <si>
    <t xml:space="preserve">
Cewnik Tiemana Ch 10
</t>
  </si>
  <si>
    <t xml:space="preserve">
Cewnik Tiemana Ch 12
</t>
  </si>
  <si>
    <t xml:space="preserve">
Cewnik Tiemana Ch 14
</t>
  </si>
  <si>
    <t xml:space="preserve">
Cewnik Tiemana Ch 16
</t>
  </si>
  <si>
    <t xml:space="preserve">
Cewnik Tiemana Ch 18
</t>
  </si>
  <si>
    <t xml:space="preserve">
Cewnik Tiemana Ch 20
</t>
  </si>
  <si>
    <t xml:space="preserve">
Cewnik Tiemana Ch 22
</t>
  </si>
  <si>
    <t xml:space="preserve">
Cewnik Tiemana Ch 24
</t>
  </si>
  <si>
    <r>
      <rPr>
        <b/>
        <sz val="9"/>
        <color theme="1"/>
        <rFont val="Calibri"/>
        <family val="2"/>
        <charset val="238"/>
        <scheme val="minor"/>
      </rPr>
      <t xml:space="preserve">
Cewnik Foley Ch 10 z prowadnicą </t>
    </r>
    <r>
      <rPr>
        <sz val="9"/>
        <color theme="1"/>
        <rFont val="Calibri"/>
        <family val="2"/>
        <charset val="238"/>
        <scheme val="minor"/>
      </rPr>
      <t xml:space="preserve">
- sterylny
- pokryty silikonem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</si>
  <si>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14 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</si>
  <si>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16 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</si>
  <si>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18 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</si>
  <si>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20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</si>
  <si>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22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</si>
  <si>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2</t>
    </r>
    <r>
      <rPr>
        <sz val="9"/>
        <color theme="1"/>
        <rFont val="Calibri"/>
        <family val="2"/>
        <charset val="238"/>
        <scheme val="minor"/>
      </rPr>
      <t xml:space="preserve">4 </t>
    </r>
    <r>
      <rPr>
        <b/>
        <sz val="9"/>
        <color theme="1"/>
        <rFont val="Calibri"/>
        <family val="2"/>
        <charset val="238"/>
        <scheme val="minor"/>
      </rPr>
      <t>silikonowane</t>
    </r>
    <r>
      <rPr>
        <sz val="9"/>
        <color theme="1"/>
        <rFont val="Calibri"/>
        <family val="2"/>
        <charset val="238"/>
        <scheme val="minor"/>
      </rPr>
      <t xml:space="preserve"> 
sterylne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</si>
  <si>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16</t>
    </r>
    <r>
      <rPr>
        <sz val="9"/>
        <color theme="1"/>
        <rFont val="Calibri"/>
        <family val="2"/>
        <charset val="238"/>
        <scheme val="minor"/>
      </rPr>
      <t xml:space="preserve">
- 100 % silikonowy
- sterylizowany tlenkiem etylenu
- pakowany folia-papier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</si>
  <si>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18</t>
    </r>
    <r>
      <rPr>
        <sz val="9"/>
        <color theme="1"/>
        <rFont val="Calibri"/>
        <family val="2"/>
        <charset val="238"/>
        <scheme val="minor"/>
      </rPr>
      <t xml:space="preserve">
- 100 % silikonowy
- sterylizowany tlenkiem etylenu
- pakowany folia-papier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</si>
  <si>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Ch 20</t>
    </r>
    <r>
      <rPr>
        <sz val="9"/>
        <color theme="1"/>
        <rFont val="Calibri"/>
        <family val="2"/>
        <charset val="238"/>
        <scheme val="minor"/>
      </rPr>
      <t xml:space="preserve">
- 100 % silikonowy
- sterylizowany tlenkiem etylenu
- pakowany folia-papier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</si>
  <si>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lateksowy 2-kanałowy z końcówką Tieman</t>
    </r>
    <r>
      <rPr>
        <sz val="9"/>
        <color theme="1"/>
        <rFont val="Calibri"/>
        <family val="2"/>
        <charset val="238"/>
        <scheme val="minor"/>
      </rPr>
      <t xml:space="preserve">
rozm. Ch 14
- sterylizacja radiacyjna
- opakowanie podwójne folia –folia
</t>
    </r>
  </si>
  <si>
    <r>
      <rPr>
        <b/>
        <sz val="9"/>
        <color theme="1"/>
        <rFont val="Calibri"/>
        <family val="2"/>
        <charset val="238"/>
        <scheme val="minor"/>
      </rPr>
      <t xml:space="preserve">
Cewnik Foley lateksowy 2-kanałowy z końcówką Tieman</t>
    </r>
    <r>
      <rPr>
        <sz val="9"/>
        <color theme="1"/>
        <rFont val="Calibri"/>
        <family val="2"/>
        <charset val="238"/>
        <scheme val="minor"/>
      </rPr>
      <t xml:space="preserve">
rozm. Ch 16
- sterylizacja radiacyjna
- opakowanie podwójne folia –folia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</si>
  <si>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</t>
    </r>
    <r>
      <rPr>
        <sz val="9"/>
        <color theme="1"/>
        <rFont val="Calibri"/>
        <family val="2"/>
        <charset val="238"/>
        <scheme val="minor"/>
      </rPr>
      <t xml:space="preserve"> 
Nr 06 dł. 400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</si>
  <si>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 
</t>
    </r>
    <r>
      <rPr>
        <sz val="9"/>
        <color theme="1"/>
        <rFont val="Calibri"/>
        <family val="2"/>
        <charset val="238"/>
        <scheme val="minor"/>
      </rPr>
      <t xml:space="preserve">Nr 08 dł. 400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</si>
  <si>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 
</t>
    </r>
    <r>
      <rPr>
        <sz val="9"/>
        <color theme="1"/>
        <rFont val="Calibri"/>
        <family val="2"/>
        <charset val="238"/>
        <scheme val="minor"/>
      </rPr>
      <t xml:space="preserve">Nr 10 dł. 400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</si>
  <si>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</t>
    </r>
    <r>
      <rPr>
        <sz val="9"/>
        <color theme="1"/>
        <rFont val="Calibri"/>
        <family val="2"/>
        <charset val="238"/>
        <scheme val="minor"/>
      </rPr>
      <t xml:space="preserve"> 
Nr 14 dł. 600-620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</si>
  <si>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 </t>
    </r>
    <r>
      <rPr>
        <sz val="9"/>
        <color theme="1"/>
        <rFont val="Calibri"/>
        <family val="2"/>
        <charset val="238"/>
        <scheme val="minor"/>
      </rPr>
      <t xml:space="preserve">
Nr 16 dł. 600-620 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</si>
  <si>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</t>
    </r>
    <r>
      <rPr>
        <sz val="9"/>
        <color theme="1"/>
        <rFont val="Calibri"/>
        <family val="2"/>
        <charset val="238"/>
        <scheme val="minor"/>
      </rPr>
      <t xml:space="preserve"> 
Nr 18 dł. 600-620  mm
</t>
    </r>
  </si>
  <si>
    <r>
      <rPr>
        <b/>
        <sz val="9"/>
        <color theme="1"/>
        <rFont val="Calibri"/>
        <family val="2"/>
        <charset val="238"/>
        <scheme val="minor"/>
      </rPr>
      <t xml:space="preserve">
Cew. do odsys. z górn. dróg oddech. </t>
    </r>
    <r>
      <rPr>
        <sz val="9"/>
        <color theme="1"/>
        <rFont val="Calibri"/>
        <family val="2"/>
        <charset val="238"/>
        <scheme val="minor"/>
      </rPr>
      <t xml:space="preserve">
Nr 20 dł. 600-620  mm
</t>
    </r>
  </si>
  <si>
    <r>
      <rPr>
        <b/>
        <sz val="9"/>
        <color theme="1"/>
        <rFont val="Calibri"/>
        <family val="2"/>
        <charset val="238"/>
        <scheme val="minor"/>
      </rPr>
      <t xml:space="preserve">
Cewnik do podawania tlenu przez nos w wersji standardowej </t>
    </r>
    <r>
      <rPr>
        <sz val="9"/>
        <color theme="1"/>
        <rFont val="Calibri"/>
        <family val="2"/>
        <charset val="238"/>
        <scheme val="minor"/>
      </rPr>
      <t xml:space="preserve">
dł.210-230 cm
- sterylny
- wykonany z elastycznego PCV
- posiadający bardzo miękkie końcówki
- odporny na załamania 
- opakowanie folia-papier
</t>
    </r>
  </si>
  <si>
    <r>
      <rPr>
        <b/>
        <sz val="9"/>
        <rFont val="Calibri"/>
        <family val="2"/>
        <charset val="238"/>
        <scheme val="minor"/>
      </rPr>
      <t xml:space="preserve">
Cewnik do karmienia przez nos</t>
    </r>
    <r>
      <rPr>
        <sz val="9"/>
        <rFont val="Calibri"/>
        <family val="2"/>
        <charset val="238"/>
        <scheme val="minor"/>
      </rPr>
      <t xml:space="preserve"> 
Ch 6/400-500   Ch 8/400-500
- skalowany
- bez zawartości ftalanów
- z linią RTG
- opakowanie (na wprost) folia-papier
</t>
    </r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</si>
  <si>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 xml:space="preserve">Cewnik Foley Ch 12 silikonowane </t>
    </r>
    <r>
      <rPr>
        <sz val="9"/>
        <color theme="1"/>
        <rFont val="Calibri"/>
        <family val="2"/>
        <charset val="238"/>
        <scheme val="minor"/>
      </rPr>
      <t xml:space="preserve">
sterylne
</t>
    </r>
  </si>
  <si>
    <t>Pakiet nr 2</t>
  </si>
  <si>
    <t>Pakiet nr 3</t>
  </si>
  <si>
    <t>Pakiet nr 4</t>
  </si>
  <si>
    <t>Pakiet nr 5</t>
  </si>
  <si>
    <t>Pakiet nr 1</t>
  </si>
  <si>
    <t>UWAGA</t>
  </si>
  <si>
    <r>
      <rPr>
        <b/>
        <sz val="10"/>
        <color theme="1"/>
        <rFont val="Calibri"/>
        <family val="2"/>
        <charset val="238"/>
        <scheme val="minor"/>
      </rPr>
      <t xml:space="preserve">
Przyrząd do przetaczania krwi TS</t>
    </r>
    <r>
      <rPr>
        <sz val="10"/>
        <color theme="1"/>
        <rFont val="Calibri"/>
        <family val="2"/>
        <charset val="238"/>
        <scheme val="minor"/>
      </rPr>
      <t xml:space="preserve">
- komora kroplowa wolna od PCV
- całość bez zawartości ftalanów
- zacisk rolkowy wyposażony w uchwyt na dren oraz możliwość zabezpieczenia igły biorczej po użyciu
</t>
    </r>
    <r>
      <rPr>
        <sz val="10"/>
        <rFont val="Calibri"/>
        <family val="2"/>
        <charset val="238"/>
        <scheme val="minor"/>
      </rPr>
      <t>- nazwa producenta/logo na przyrządzie</t>
    </r>
    <r>
      <rPr>
        <sz val="10"/>
        <color theme="1"/>
        <rFont val="Calibri"/>
        <family val="2"/>
        <charset val="238"/>
        <scheme val="minor"/>
      </rPr>
      <t xml:space="preserve">
- opakowanie kolorystyczne folia-papier
- sterylny
</t>
    </r>
  </si>
  <si>
    <r>
      <rPr>
        <b/>
        <sz val="10"/>
        <color theme="1"/>
        <rFont val="Calibri"/>
        <family val="2"/>
        <charset val="238"/>
        <scheme val="minor"/>
      </rPr>
      <t xml:space="preserve">
Przyrząd do przetaczania płynów IS</t>
    </r>
    <r>
      <rPr>
        <sz val="10"/>
        <color theme="1"/>
        <rFont val="Calibri"/>
        <family val="2"/>
        <charset val="238"/>
        <scheme val="minor"/>
      </rPr>
      <t xml:space="preserve">
- komora kroplowa wykonana z PP lub PCV o dł. min. 65 mm
- całość wolna od ftalanów
- igła biorcza ścięta dwupłaszczyznowo wykonana z ABS wzmocnionego włóknem szklanym
- zacisk rolkowy wyposażony w uchwyt na dren oraz możliwość zabezpieczenia igły biorczej po użyciu
- nazwa producenta/logo na przyrządzie
- opakowanie kolorystyczne foloa-papier
- sterylny
</t>
    </r>
  </si>
  <si>
    <t>Pakiet nr 6</t>
  </si>
  <si>
    <t>Pakiet nr 7</t>
  </si>
  <si>
    <r>
      <rPr>
        <b/>
        <sz val="10"/>
        <color theme="1"/>
        <rFont val="Calibri"/>
        <family val="2"/>
        <charset val="238"/>
        <scheme val="minor"/>
      </rPr>
      <t xml:space="preserve">Test CRP do ilościowego oznaczania stężenia białka C-reaktywnego (CRP) w ludzkiej krwi pełnej, surowicy lub osoczu. 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 xml:space="preserve">Elementy zestawu:
</t>
    </r>
    <r>
      <rPr>
        <sz val="10"/>
        <color theme="1"/>
        <rFont val="Calibri"/>
        <family val="2"/>
        <charset val="238"/>
        <scheme val="minor"/>
      </rPr>
      <t>- Płytka testowa w szczelnie zamkniętej kopertce z osuszaczem
- Bufor wykrywający
- Końcówki do pipety
- Urządzenie do pobrania próbki krwi pełnej
- Instrukcja wykonania w języku polskim
- Chip ID</t>
    </r>
  </si>
  <si>
    <t>Pakiet nr 8</t>
  </si>
  <si>
    <r>
      <rPr>
        <b/>
        <sz val="10"/>
        <color theme="1"/>
        <rFont val="Calibri"/>
        <family val="2"/>
        <charset val="238"/>
        <scheme val="minor"/>
      </rPr>
      <t>Zestaw wymienny do nefrostomii przeskórnej 10 Ch - dwustopniowy:</t>
    </r>
    <r>
      <rPr>
        <sz val="10"/>
        <color theme="1"/>
        <rFont val="Calibri"/>
        <family val="2"/>
        <charset val="238"/>
        <scheme val="minor"/>
      </rPr>
      <t xml:space="preserve">
- prowadnica sztywna, z giętką końcówką typu J w dyspenserze, z końcówką wprowadzającą długość +/- 800 mm,
- przedłużacz cewnika metalowy, długość +/- 325 mm, plastikowy mandryn
- cewnik poliretanowy typu pigtail, widoczny w rtg, długość +/- 30 cm, otwór centralny, powłoka hydrożelowa, 6 otworów drenujących, nacięcia na trzonie do szwu mocującego, łącznik Luer-lock
-Kranik LL
- Adapter do worka na mocz (łąćznik luer - lock z lejkiem)
- 3 samoprzylepne etykiety do dokumentacji
- 1x użytku, sterylny
- nie zawierająca lateksu</t>
    </r>
  </si>
  <si>
    <r>
      <rPr>
        <b/>
        <sz val="10"/>
        <color theme="1"/>
        <rFont val="Calibri"/>
        <family val="2"/>
        <charset val="238"/>
        <scheme val="minor"/>
      </rPr>
      <t>Maska nadkrtaniowa w rozm. 3-5</t>
    </r>
    <r>
      <rPr>
        <sz val="10"/>
        <color theme="1"/>
        <rFont val="Calibri"/>
        <family val="2"/>
        <charset val="238"/>
        <scheme val="minor"/>
      </rPr>
      <t xml:space="preserve">
wykonana z termoplastycznego, miękkiego przezroczystego elastomeru; jałowa; zapewniająca anatomiczne, bezciśnieniowe uszczelnienie struktur gardła, krtani i struktur przykrtaniowych; rozmiar kodowany kolorystycznie; uniwersalny łącznik 15mm; na rurce oznaczenie rozmiaru i przedziału wagowego; wyposażona w kanał do odsysania treści żołądkowej, integralny bloker zgryzu; stabilizator położenia w jamie ustnej; podpora nagłośni; nienadmuchiwany mankiet; port tlenowy; rampa do intubacji; kodowany kolorystycznie pierścień mocujący; jednorazowego użytku; bez lateksu; bez PVC; </t>
    </r>
  </si>
  <si>
    <t>Pakiet nr 9</t>
  </si>
  <si>
    <t>kpl.</t>
  </si>
  <si>
    <t>Oznaczenie postępowania 14/2026</t>
  </si>
  <si>
    <r>
      <rPr>
        <b/>
        <sz val="10"/>
        <color theme="1"/>
        <rFont val="Calibri"/>
        <family val="2"/>
        <charset val="238"/>
        <scheme val="minor"/>
      </rPr>
      <t xml:space="preserve">
Bezpieczny zestaw do kaniulacji dużych naczyń ze zintegrowanymi zabezpieczeniami na ostre elementy</t>
    </r>
    <r>
      <rPr>
        <sz val="10"/>
        <color theme="1"/>
        <rFont val="Calibri"/>
        <family val="2"/>
        <charset val="238"/>
        <scheme val="minor"/>
      </rPr>
      <t xml:space="preserve">, chroniące personel przed przypadkowym zakłuciem po użyciu, trzykanałowy – metodą Seldingera  7F x 20cm 
- kateter trzykanałowy 16/18/18G-7Fx20 cm 
- możliwość identyfikacji położenia końca cenwnika przy pomocy przedsionkowego EKG - kabel łączeniowy wewnątrz zestawu
- prowadnik J.035” x 50-60 cm odporny na odkształcenia - z oznaczeniami pozwalający mi na określenie wysunięcia końca prowadnicy z cewnika nieazależnie od użycia końca typu pig-tail czy prostego - przy identifikacji położenia końca cewnika w przedsionkowym EKG
- rozszerzacz 8F  dopasowane do każdego rodzaju cewnika
- igła prosta Seldingera z integralnym zabezpieczeniem przed zakłuciem po użyciu 18G x 7 cm
- strzykawka 5-10 ml luer-lock
- skalpel bezpieczny (umożliwiający zablokowanie ostrza w rękojeści zaraz po użyciu)
- skrzydełka mocujące przesuwane i stałe
- zaciski ślizgowe na przezroczystych drenikach do czasowych przerw w infuzji 
- sterylny
</t>
    </r>
  </si>
  <si>
    <r>
      <rPr>
        <b/>
        <sz val="10"/>
        <rFont val="Calibri"/>
        <family val="2"/>
        <charset val="238"/>
        <scheme val="minor"/>
      </rPr>
      <t xml:space="preserve">
ICG sensor dla dorosłych</t>
    </r>
    <r>
      <rPr>
        <sz val="10"/>
        <rFont val="Calibri"/>
        <family val="2"/>
        <charset val="238"/>
        <scheme val="minor"/>
      </rPr>
      <t xml:space="preserve">
- komplet składający się z 4 podwójnych elektrod do pomiaru rzutu serca metodą nieinwazyjną dedykowanych do urządzeń NICCOMO.
- jedna podwójna elektroda składa się z elektrody nadawczej i odbiorczej oddalonych od siebie o 10 cm i na stałe ze sobą połączonych.
- sterylny
</t>
    </r>
  </si>
  <si>
    <t>testy kompatybilne  z aparatem Finecare Plus WOW201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</si>
</sst>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b/>
      <sz val="11"/>
      <color rgb="FFFF0000"/>
      <name val="Czcionka tekstu podstawowego"/>
      <charset val="238"/>
    </font>
    <font>
      <b/>
      <u/>
      <sz val="10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9"/>
      <color indexed="8"/>
      <name val="Calibri"/>
      <family val="2"/>
      <charset val="238"/>
      <scheme val="minor"/>
    </font>
    <font>
      <sz val="9"/>
      <color theme="1"/>
      <name val="Czcionka tekstu podstawowego"/>
      <family val="2"/>
      <charset val="238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9"/>
      <name val="Czcionka tekstu podstawowego"/>
      <family val="2"/>
      <charset val="238"/>
    </font>
    <font>
      <vertAlign val="superscript"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3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5" fillId="0" borderId="2" xfId="1" applyFont="1" applyBorder="1" applyAlignment="1">
      <alignment horizontal="center" vertical="center"/>
    </xf>
    <xf numFmtId="164" fontId="6" fillId="0" borderId="0" xfId="1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0" fillId="2" borderId="0" xfId="0" applyFill="1"/>
    <xf numFmtId="0" fontId="1" fillId="0" borderId="0" xfId="0" applyFont="1"/>
    <xf numFmtId="0" fontId="11" fillId="0" borderId="1" xfId="0" applyFont="1" applyBorder="1" applyAlignment="1">
      <alignment horizontal="left" vertical="center" wrapText="1"/>
    </xf>
    <xf numFmtId="0" fontId="8" fillId="0" borderId="0" xfId="0" applyFont="1"/>
    <xf numFmtId="0" fontId="15" fillId="0" borderId="0" xfId="0" applyFont="1" applyAlignment="1">
      <alignment horizontal="center" vertical="center" wrapText="1"/>
    </xf>
    <xf numFmtId="0" fontId="17" fillId="0" borderId="0" xfId="0" applyFont="1"/>
    <xf numFmtId="165" fontId="8" fillId="0" borderId="0" xfId="1" applyNumberFormat="1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8" fillId="0" borderId="4" xfId="6" applyFont="1" applyBorder="1" applyAlignment="1">
      <alignment horizontal="center" vertical="center"/>
    </xf>
    <xf numFmtId="165" fontId="18" fillId="0" borderId="1" xfId="1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4" fontId="19" fillId="0" borderId="1" xfId="1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164" fontId="15" fillId="0" borderId="2" xfId="1" applyFont="1" applyBorder="1" applyAlignment="1">
      <alignment horizontal="center" vertical="center"/>
    </xf>
    <xf numFmtId="164" fontId="8" fillId="0" borderId="0" xfId="1" applyFont="1"/>
    <xf numFmtId="165" fontId="17" fillId="0" borderId="0" xfId="1" applyNumberFormat="1" applyFont="1"/>
    <xf numFmtId="0" fontId="20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165" fontId="15" fillId="3" borderId="6" xfId="1" applyNumberFormat="1" applyFont="1" applyFill="1" applyBorder="1" applyAlignment="1">
      <alignment horizontal="center"/>
    </xf>
    <xf numFmtId="165" fontId="18" fillId="0" borderId="1" xfId="1" applyNumberFormat="1" applyFont="1" applyFill="1" applyBorder="1" applyAlignment="1">
      <alignment horizontal="center" vertical="center" wrapText="1"/>
    </xf>
    <xf numFmtId="4" fontId="19" fillId="0" borderId="1" xfId="1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18" fillId="2" borderId="4" xfId="6" applyFont="1" applyFill="1" applyBorder="1" applyAlignment="1">
      <alignment horizontal="center" vertical="center"/>
    </xf>
    <xf numFmtId="165" fontId="18" fillId="2" borderId="1" xfId="1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4" fontId="19" fillId="2" borderId="1" xfId="1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2" fontId="18" fillId="2" borderId="1" xfId="0" applyNumberFormat="1" applyFont="1" applyFill="1" applyBorder="1" applyAlignment="1">
      <alignment horizontal="center" vertical="center"/>
    </xf>
    <xf numFmtId="4" fontId="18" fillId="2" borderId="1" xfId="1" applyNumberFormat="1" applyFont="1" applyFill="1" applyBorder="1" applyAlignment="1">
      <alignment horizontal="center" vertical="center"/>
    </xf>
    <xf numFmtId="0" fontId="21" fillId="2" borderId="0" xfId="0" applyFont="1" applyFill="1"/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3" xfId="0" applyFont="1" applyBorder="1"/>
    <xf numFmtId="0" fontId="5" fillId="0" borderId="0" xfId="0" applyFont="1"/>
    <xf numFmtId="0" fontId="14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65" fontId="15" fillId="3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8" fillId="0" borderId="0" xfId="0" applyFont="1"/>
    <xf numFmtId="0" fontId="8" fillId="0" borderId="3" xfId="0" applyFont="1" applyBorder="1"/>
    <xf numFmtId="0" fontId="15" fillId="3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</cellXfs>
  <cellStyles count="14">
    <cellStyle name="Dziesiętny" xfId="1" builtinId="3"/>
    <cellStyle name="Normalny" xfId="0" builtinId="0"/>
    <cellStyle name="Normalny 10" xfId="2" xr:uid="{00000000-0005-0000-0000-000002000000}"/>
    <cellStyle name="Normalny 11" xfId="3" xr:uid="{00000000-0005-0000-0000-000003000000}"/>
    <cellStyle name="Normalny 14" xfId="4" xr:uid="{00000000-0005-0000-0000-000004000000}"/>
    <cellStyle name="Normalny 15" xfId="5" xr:uid="{00000000-0005-0000-0000-000005000000}"/>
    <cellStyle name="Normalny 2" xfId="6" xr:uid="{00000000-0005-0000-0000-000006000000}"/>
    <cellStyle name="Normalny 3" xfId="7" xr:uid="{00000000-0005-0000-0000-000007000000}"/>
    <cellStyle name="Normalny 4" xfId="8" xr:uid="{00000000-0005-0000-0000-000008000000}"/>
    <cellStyle name="Normalny 5" xfId="9" xr:uid="{00000000-0005-0000-0000-000009000000}"/>
    <cellStyle name="Normalny 6" xfId="10" xr:uid="{00000000-0005-0000-0000-00000A000000}"/>
    <cellStyle name="Normalny 7" xfId="11" xr:uid="{00000000-0005-0000-0000-00000B000000}"/>
    <cellStyle name="Normalny 8" xfId="12" xr:uid="{00000000-0005-0000-0000-00000C000000}"/>
    <cellStyle name="Normalny 9" xfId="13" xr:uid="{00000000-0005-0000-0000-00000D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>
    <pageSetUpPr fitToPage="1"/>
  </sheetPr>
  <dimension ref="A1:L29"/>
  <sheetViews>
    <sheetView zoomScale="90" zoomScaleNormal="90" zoomScaleSheetLayoutView="90" workbookViewId="0">
      <selection activeCell="F10" sqref="F10"/>
    </sheetView>
  </sheetViews>
  <sheetFormatPr defaultRowHeight="14.25"/>
  <cols>
    <col min="1" max="1" width="6.25" customWidth="1"/>
    <col min="2" max="2" width="41.2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0.125" bestFit="1" customWidth="1"/>
    <col min="11" max="11" width="10.125" bestFit="1" customWidth="1"/>
  </cols>
  <sheetData>
    <row r="1" spans="1:12" s="17" customFormat="1" ht="15" customHeight="1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s="17" customFormat="1" ht="1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30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s="17" customForma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s="17" customFormat="1" ht="1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>
      <c r="A6" s="74" t="s">
        <v>85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2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2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2" ht="293.25">
      <c r="A11" s="2">
        <v>1</v>
      </c>
      <c r="B11" s="8" t="s">
        <v>19</v>
      </c>
      <c r="C11" s="7"/>
      <c r="D11" s="7"/>
      <c r="E11" s="6" t="s">
        <v>11</v>
      </c>
      <c r="F11" s="9">
        <v>150</v>
      </c>
      <c r="G11" s="2"/>
      <c r="H11" s="3">
        <f>ROUND(F11*G11,2)</f>
        <v>0</v>
      </c>
      <c r="I11" s="2"/>
      <c r="J11" s="3">
        <f>+H11*I11%</f>
        <v>0</v>
      </c>
      <c r="K11" s="4">
        <f>ROUND(H11+J11,2)</f>
        <v>0</v>
      </c>
      <c r="L11" s="14"/>
    </row>
    <row r="12" spans="1:12" ht="294.75" customHeight="1">
      <c r="A12" s="2">
        <v>2</v>
      </c>
      <c r="B12" s="8" t="s">
        <v>20</v>
      </c>
      <c r="C12" s="7"/>
      <c r="D12" s="7"/>
      <c r="E12" s="6" t="s">
        <v>11</v>
      </c>
      <c r="F12" s="9">
        <v>30</v>
      </c>
      <c r="G12" s="2"/>
      <c r="H12" s="3">
        <f>ROUND(F12*G12,2)</f>
        <v>0</v>
      </c>
      <c r="I12" s="2"/>
      <c r="J12" s="3">
        <f>+H12*I12%</f>
        <v>0</v>
      </c>
      <c r="K12" s="4">
        <f>ROUND(H12+J12,2)</f>
        <v>0</v>
      </c>
      <c r="L12" s="14"/>
    </row>
    <row r="13" spans="1:12" ht="362.25" customHeight="1">
      <c r="A13" s="2">
        <v>3</v>
      </c>
      <c r="B13" s="8" t="s">
        <v>98</v>
      </c>
      <c r="C13" s="7"/>
      <c r="D13" s="7"/>
      <c r="E13" s="6" t="s">
        <v>11</v>
      </c>
      <c r="F13" s="9">
        <v>2</v>
      </c>
      <c r="G13" s="2"/>
      <c r="H13" s="3">
        <f>ROUND(F13*G13,2)</f>
        <v>0</v>
      </c>
      <c r="I13" s="2"/>
      <c r="J13" s="3">
        <f>+H13*I13%</f>
        <v>0</v>
      </c>
      <c r="K13" s="4">
        <f>ROUND(H13+J13,2)</f>
        <v>0</v>
      </c>
    </row>
    <row r="14" spans="1:12" ht="15" thickBot="1">
      <c r="A14" s="1"/>
      <c r="B14" s="1"/>
      <c r="C14" s="1"/>
      <c r="D14" s="1"/>
      <c r="E14" s="71" t="s">
        <v>9</v>
      </c>
      <c r="F14" s="72"/>
      <c r="G14" s="73"/>
      <c r="H14" s="11">
        <f>SUM(H11:H13)</f>
        <v>0</v>
      </c>
      <c r="I14" s="12"/>
      <c r="J14" s="12"/>
      <c r="K14" s="11">
        <f>SUM(K11:K13)</f>
        <v>0</v>
      </c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66"/>
      <c r="I17" s="66"/>
      <c r="J17" s="66"/>
      <c r="K17" s="5"/>
    </row>
    <row r="29" spans="1:11">
      <c r="C29" s="16"/>
    </row>
  </sheetData>
  <mergeCells count="17">
    <mergeCell ref="A1:K1"/>
    <mergeCell ref="A2:K2"/>
    <mergeCell ref="A3:K3"/>
    <mergeCell ref="A5:K5"/>
    <mergeCell ref="K8:K9"/>
    <mergeCell ref="A6:K6"/>
    <mergeCell ref="A8:A9"/>
    <mergeCell ref="B8:B9"/>
    <mergeCell ref="C8:C9"/>
    <mergeCell ref="D8:D9"/>
    <mergeCell ref="E8:E9"/>
    <mergeCell ref="H17:J17"/>
    <mergeCell ref="F8:F9"/>
    <mergeCell ref="G8:G9"/>
    <mergeCell ref="H8:H9"/>
    <mergeCell ref="I8:J8"/>
    <mergeCell ref="E14:G1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>
    <pageSetUpPr fitToPage="1"/>
  </sheetPr>
  <dimension ref="A1:K72"/>
  <sheetViews>
    <sheetView zoomScaleNormal="100" workbookViewId="0">
      <selection activeCell="F18" sqref="F18"/>
    </sheetView>
  </sheetViews>
  <sheetFormatPr defaultRowHeight="12"/>
  <cols>
    <col min="1" max="1" width="6.25" style="21" customWidth="1"/>
    <col min="2" max="2" width="28.125" style="21" customWidth="1"/>
    <col min="3" max="3" width="15" style="21" customWidth="1"/>
    <col min="4" max="4" width="9.75" style="21" customWidth="1"/>
    <col min="5" max="5" width="5.625" style="21" customWidth="1"/>
    <col min="6" max="6" width="10.125" style="33" bestFit="1" customWidth="1"/>
    <col min="7" max="7" width="9" style="21"/>
    <col min="8" max="8" width="10.125" style="21" bestFit="1" customWidth="1"/>
    <col min="9" max="10" width="9" style="21"/>
    <col min="11" max="11" width="10.125" style="21" bestFit="1" customWidth="1"/>
    <col min="12" max="16384" width="9" style="21"/>
  </cols>
  <sheetData>
    <row r="1" spans="1:11" s="19" customFormat="1" ht="15" customHeight="1">
      <c r="A1" s="89" t="s">
        <v>97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s="19" customFormat="1">
      <c r="A2" s="90" t="s">
        <v>15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customFormat="1" ht="30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19" customForma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19" customFormat="1">
      <c r="A5" s="85" t="s">
        <v>16</v>
      </c>
      <c r="B5" s="92"/>
      <c r="C5" s="92"/>
      <c r="D5" s="92"/>
      <c r="E5" s="92"/>
      <c r="F5" s="92"/>
      <c r="G5" s="92"/>
      <c r="H5" s="92"/>
      <c r="I5" s="92"/>
      <c r="J5" s="92"/>
      <c r="K5" s="92"/>
    </row>
    <row r="6" spans="1:11">
      <c r="A6" s="89" t="s">
        <v>81</v>
      </c>
      <c r="B6" s="86"/>
      <c r="C6" s="86"/>
      <c r="D6" s="86"/>
      <c r="E6" s="86"/>
      <c r="F6" s="86"/>
      <c r="G6" s="86"/>
      <c r="H6" s="86"/>
      <c r="I6" s="86"/>
      <c r="J6" s="86"/>
      <c r="K6" s="86"/>
    </row>
    <row r="7" spans="1:11">
      <c r="A7" s="19"/>
      <c r="B7" s="19"/>
      <c r="C7" s="19"/>
      <c r="D7" s="19"/>
      <c r="E7" s="19"/>
      <c r="F7" s="22"/>
      <c r="G7" s="19"/>
      <c r="H7" s="19"/>
      <c r="I7" s="19"/>
      <c r="J7" s="19"/>
      <c r="K7" s="19"/>
    </row>
    <row r="8" spans="1:11">
      <c r="A8" s="88" t="s">
        <v>0</v>
      </c>
      <c r="B8" s="88" t="s">
        <v>1</v>
      </c>
      <c r="C8" s="82" t="s">
        <v>14</v>
      </c>
      <c r="D8" s="82" t="s">
        <v>13</v>
      </c>
      <c r="E8" s="88" t="s">
        <v>2</v>
      </c>
      <c r="F8" s="80" t="s">
        <v>3</v>
      </c>
      <c r="G8" s="82" t="s">
        <v>4</v>
      </c>
      <c r="H8" s="82" t="s">
        <v>5</v>
      </c>
      <c r="I8" s="82" t="s">
        <v>6</v>
      </c>
      <c r="J8" s="84"/>
      <c r="K8" s="82" t="s">
        <v>8</v>
      </c>
    </row>
    <row r="9" spans="1:11" ht="24">
      <c r="A9" s="83"/>
      <c r="B9" s="83"/>
      <c r="C9" s="83"/>
      <c r="D9" s="82"/>
      <c r="E9" s="83"/>
      <c r="F9" s="81"/>
      <c r="G9" s="83"/>
      <c r="H9" s="83"/>
      <c r="I9" s="38" t="s">
        <v>10</v>
      </c>
      <c r="J9" s="38" t="s">
        <v>7</v>
      </c>
      <c r="K9" s="82"/>
    </row>
    <row r="10" spans="1:11">
      <c r="A10" s="39">
        <v>1</v>
      </c>
      <c r="B10" s="40">
        <v>2</v>
      </c>
      <c r="C10" s="40">
        <v>3</v>
      </c>
      <c r="D10" s="40">
        <v>4</v>
      </c>
      <c r="E10" s="40">
        <v>5</v>
      </c>
      <c r="F10" s="41">
        <v>6</v>
      </c>
      <c r="G10" s="40">
        <v>7</v>
      </c>
      <c r="H10" s="40">
        <v>8</v>
      </c>
      <c r="I10" s="40">
        <v>9</v>
      </c>
      <c r="J10" s="40">
        <v>10</v>
      </c>
      <c r="K10" s="40">
        <v>11</v>
      </c>
    </row>
    <row r="11" spans="1:11" ht="36">
      <c r="A11" s="23">
        <v>1</v>
      </c>
      <c r="B11" s="10" t="s">
        <v>28</v>
      </c>
      <c r="C11" s="24"/>
      <c r="D11" s="24"/>
      <c r="E11" s="25" t="s">
        <v>11</v>
      </c>
      <c r="F11" s="26">
        <v>50</v>
      </c>
      <c r="G11" s="27"/>
      <c r="H11" s="28">
        <f t="shared" ref="H11:H63" si="0">ROUND(F11*G11,2)</f>
        <v>0</v>
      </c>
      <c r="I11" s="23"/>
      <c r="J11" s="28">
        <f>+H11*I11%</f>
        <v>0</v>
      </c>
      <c r="K11" s="29">
        <f>ROUND(H11+J11,2)</f>
        <v>0</v>
      </c>
    </row>
    <row r="12" spans="1:11" ht="36">
      <c r="A12" s="23">
        <v>2</v>
      </c>
      <c r="B12" s="57" t="s">
        <v>29</v>
      </c>
      <c r="C12" s="24"/>
      <c r="D12" s="24"/>
      <c r="E12" s="25" t="s">
        <v>11</v>
      </c>
      <c r="F12" s="26">
        <v>50</v>
      </c>
      <c r="G12" s="27"/>
      <c r="H12" s="28">
        <f t="shared" si="0"/>
        <v>0</v>
      </c>
      <c r="I12" s="23"/>
      <c r="J12" s="28">
        <f t="shared" ref="J12:J19" si="1">+H12*I12%</f>
        <v>0</v>
      </c>
      <c r="K12" s="29">
        <f t="shared" ref="K12:K20" si="2">ROUND(H12+J12,2)</f>
        <v>0</v>
      </c>
    </row>
    <row r="13" spans="1:11" ht="36">
      <c r="A13" s="23">
        <v>3</v>
      </c>
      <c r="B13" s="57" t="s">
        <v>30</v>
      </c>
      <c r="C13" s="24"/>
      <c r="D13" s="24"/>
      <c r="E13" s="25" t="s">
        <v>11</v>
      </c>
      <c r="F13" s="26">
        <v>100</v>
      </c>
      <c r="G13" s="27"/>
      <c r="H13" s="28">
        <f t="shared" si="0"/>
        <v>0</v>
      </c>
      <c r="I13" s="23"/>
      <c r="J13" s="28">
        <f t="shared" si="1"/>
        <v>0</v>
      </c>
      <c r="K13" s="29">
        <f t="shared" si="2"/>
        <v>0</v>
      </c>
    </row>
    <row r="14" spans="1:11" ht="36">
      <c r="A14" s="23">
        <v>4</v>
      </c>
      <c r="B14" s="57" t="s">
        <v>31</v>
      </c>
      <c r="C14" s="24"/>
      <c r="D14" s="24"/>
      <c r="E14" s="25" t="s">
        <v>11</v>
      </c>
      <c r="F14" s="26">
        <v>50</v>
      </c>
      <c r="G14" s="27"/>
      <c r="H14" s="28">
        <f t="shared" si="0"/>
        <v>0</v>
      </c>
      <c r="I14" s="23"/>
      <c r="J14" s="28">
        <f t="shared" si="1"/>
        <v>0</v>
      </c>
      <c r="K14" s="29">
        <f t="shared" si="2"/>
        <v>0</v>
      </c>
    </row>
    <row r="15" spans="1:11" s="44" customFormat="1" ht="36">
      <c r="A15" s="45">
        <v>5</v>
      </c>
      <c r="B15" s="58" t="s">
        <v>32</v>
      </c>
      <c r="C15" s="47"/>
      <c r="D15" s="47"/>
      <c r="E15" s="48" t="s">
        <v>11</v>
      </c>
      <c r="F15" s="49">
        <v>40</v>
      </c>
      <c r="G15" s="27"/>
      <c r="H15" s="50">
        <f t="shared" si="0"/>
        <v>0</v>
      </c>
      <c r="I15" s="23"/>
      <c r="J15" s="50">
        <f t="shared" si="1"/>
        <v>0</v>
      </c>
      <c r="K15" s="51">
        <f t="shared" si="2"/>
        <v>0</v>
      </c>
    </row>
    <row r="16" spans="1:11" ht="36">
      <c r="A16" s="23">
        <v>6</v>
      </c>
      <c r="B16" s="57" t="s">
        <v>33</v>
      </c>
      <c r="C16" s="24"/>
      <c r="D16" s="24"/>
      <c r="E16" s="25" t="s">
        <v>11</v>
      </c>
      <c r="F16" s="26">
        <v>50</v>
      </c>
      <c r="G16" s="27"/>
      <c r="H16" s="28">
        <f t="shared" si="0"/>
        <v>0</v>
      </c>
      <c r="I16" s="23"/>
      <c r="J16" s="28">
        <f t="shared" si="1"/>
        <v>0</v>
      </c>
      <c r="K16" s="29">
        <f t="shared" si="2"/>
        <v>0</v>
      </c>
    </row>
    <row r="17" spans="1:11" ht="36">
      <c r="A17" s="23">
        <v>7</v>
      </c>
      <c r="B17" s="57" t="s">
        <v>34</v>
      </c>
      <c r="C17" s="24"/>
      <c r="D17" s="24"/>
      <c r="E17" s="25" t="s">
        <v>11</v>
      </c>
      <c r="F17" s="26">
        <v>40</v>
      </c>
      <c r="G17" s="27"/>
      <c r="H17" s="28">
        <f t="shared" si="0"/>
        <v>0</v>
      </c>
      <c r="I17" s="23"/>
      <c r="J17" s="28">
        <f t="shared" si="1"/>
        <v>0</v>
      </c>
      <c r="K17" s="29">
        <f t="shared" si="2"/>
        <v>0</v>
      </c>
    </row>
    <row r="18" spans="1:11" s="44" customFormat="1" ht="36">
      <c r="A18" s="45">
        <v>8</v>
      </c>
      <c r="B18" s="58" t="s">
        <v>35</v>
      </c>
      <c r="C18" s="47"/>
      <c r="D18" s="47"/>
      <c r="E18" s="48" t="s">
        <v>11</v>
      </c>
      <c r="F18" s="49">
        <v>100</v>
      </c>
      <c r="G18" s="27"/>
      <c r="H18" s="50">
        <f t="shared" si="0"/>
        <v>0</v>
      </c>
      <c r="I18" s="23"/>
      <c r="J18" s="50">
        <f t="shared" si="1"/>
        <v>0</v>
      </c>
      <c r="K18" s="51">
        <f t="shared" si="2"/>
        <v>0</v>
      </c>
    </row>
    <row r="19" spans="1:11" ht="36">
      <c r="A19" s="23">
        <v>9</v>
      </c>
      <c r="B19" s="57" t="s">
        <v>36</v>
      </c>
      <c r="C19" s="24"/>
      <c r="D19" s="24"/>
      <c r="E19" s="25" t="s">
        <v>11</v>
      </c>
      <c r="F19" s="26">
        <v>50</v>
      </c>
      <c r="G19" s="27"/>
      <c r="H19" s="28">
        <f t="shared" si="0"/>
        <v>0</v>
      </c>
      <c r="I19" s="23"/>
      <c r="J19" s="28">
        <f t="shared" si="1"/>
        <v>0</v>
      </c>
      <c r="K19" s="29">
        <f t="shared" si="2"/>
        <v>0</v>
      </c>
    </row>
    <row r="20" spans="1:11" s="44" customFormat="1" ht="36">
      <c r="A20" s="45">
        <v>10</v>
      </c>
      <c r="B20" s="58" t="s">
        <v>37</v>
      </c>
      <c r="C20" s="47"/>
      <c r="D20" s="47"/>
      <c r="E20" s="48" t="s">
        <v>11</v>
      </c>
      <c r="F20" s="49">
        <v>10</v>
      </c>
      <c r="G20" s="27"/>
      <c r="H20" s="50">
        <f t="shared" si="0"/>
        <v>0</v>
      </c>
      <c r="I20" s="23"/>
      <c r="J20" s="50">
        <f t="shared" ref="J20:J63" si="3">+H20*I20%</f>
        <v>0</v>
      </c>
      <c r="K20" s="51">
        <f t="shared" si="2"/>
        <v>0</v>
      </c>
    </row>
    <row r="21" spans="1:11" s="44" customFormat="1" ht="36">
      <c r="A21" s="45">
        <v>11</v>
      </c>
      <c r="B21" s="58" t="s">
        <v>38</v>
      </c>
      <c r="C21" s="47"/>
      <c r="D21" s="47"/>
      <c r="E21" s="48" t="s">
        <v>11</v>
      </c>
      <c r="F21" s="49">
        <v>10</v>
      </c>
      <c r="G21" s="27"/>
      <c r="H21" s="50">
        <f t="shared" si="0"/>
        <v>0</v>
      </c>
      <c r="I21" s="23"/>
      <c r="J21" s="50">
        <f t="shared" si="3"/>
        <v>0</v>
      </c>
      <c r="K21" s="51">
        <f t="shared" ref="K21:K63" si="4">ROUND(H21+J21,2)</f>
        <v>0</v>
      </c>
    </row>
    <row r="22" spans="1:11" ht="36">
      <c r="A22" s="23">
        <v>12</v>
      </c>
      <c r="B22" s="57" t="s">
        <v>39</v>
      </c>
      <c r="C22" s="24"/>
      <c r="D22" s="24"/>
      <c r="E22" s="25" t="s">
        <v>11</v>
      </c>
      <c r="F22" s="26">
        <v>10</v>
      </c>
      <c r="G22" s="27"/>
      <c r="H22" s="28">
        <f t="shared" si="0"/>
        <v>0</v>
      </c>
      <c r="I22" s="23"/>
      <c r="J22" s="28">
        <f t="shared" si="3"/>
        <v>0</v>
      </c>
      <c r="K22" s="29">
        <f t="shared" si="4"/>
        <v>0</v>
      </c>
    </row>
    <row r="23" spans="1:11" s="44" customFormat="1" ht="36">
      <c r="A23" s="45">
        <v>13</v>
      </c>
      <c r="B23" s="58" t="s">
        <v>40</v>
      </c>
      <c r="C23" s="47"/>
      <c r="D23" s="47"/>
      <c r="E23" s="48" t="s">
        <v>11</v>
      </c>
      <c r="F23" s="49">
        <v>10</v>
      </c>
      <c r="G23" s="27"/>
      <c r="H23" s="50">
        <f t="shared" si="0"/>
        <v>0</v>
      </c>
      <c r="I23" s="23"/>
      <c r="J23" s="50">
        <f t="shared" si="3"/>
        <v>0</v>
      </c>
      <c r="K23" s="51">
        <f t="shared" si="4"/>
        <v>0</v>
      </c>
    </row>
    <row r="24" spans="1:11" ht="36">
      <c r="A24" s="23">
        <v>14</v>
      </c>
      <c r="B24" s="57" t="s">
        <v>41</v>
      </c>
      <c r="C24" s="24"/>
      <c r="D24" s="24"/>
      <c r="E24" s="25" t="s">
        <v>11</v>
      </c>
      <c r="F24" s="26">
        <v>50</v>
      </c>
      <c r="G24" s="27"/>
      <c r="H24" s="28">
        <f t="shared" si="0"/>
        <v>0</v>
      </c>
      <c r="I24" s="23"/>
      <c r="J24" s="28">
        <f t="shared" si="3"/>
        <v>0</v>
      </c>
      <c r="K24" s="29">
        <f t="shared" si="4"/>
        <v>0</v>
      </c>
    </row>
    <row r="25" spans="1:11" ht="36">
      <c r="A25" s="23">
        <v>15</v>
      </c>
      <c r="B25" s="57" t="s">
        <v>42</v>
      </c>
      <c r="C25" s="24"/>
      <c r="D25" s="24"/>
      <c r="E25" s="25" t="s">
        <v>11</v>
      </c>
      <c r="F25" s="26">
        <v>50</v>
      </c>
      <c r="G25" s="27"/>
      <c r="H25" s="28">
        <f t="shared" si="0"/>
        <v>0</v>
      </c>
      <c r="I25" s="23"/>
      <c r="J25" s="28">
        <f t="shared" si="3"/>
        <v>0</v>
      </c>
      <c r="K25" s="29">
        <f t="shared" si="4"/>
        <v>0</v>
      </c>
    </row>
    <row r="26" spans="1:11" s="44" customFormat="1" ht="36">
      <c r="A26" s="45">
        <v>16</v>
      </c>
      <c r="B26" s="58" t="s">
        <v>43</v>
      </c>
      <c r="C26" s="47"/>
      <c r="D26" s="47"/>
      <c r="E26" s="48" t="s">
        <v>11</v>
      </c>
      <c r="F26" s="49">
        <v>50</v>
      </c>
      <c r="G26" s="27"/>
      <c r="H26" s="50">
        <f t="shared" si="0"/>
        <v>0</v>
      </c>
      <c r="I26" s="23"/>
      <c r="J26" s="50">
        <f t="shared" si="3"/>
        <v>0</v>
      </c>
      <c r="K26" s="51">
        <f t="shared" si="4"/>
        <v>0</v>
      </c>
    </row>
    <row r="27" spans="1:11" ht="36">
      <c r="A27" s="23">
        <v>17</v>
      </c>
      <c r="B27" s="57" t="s">
        <v>44</v>
      </c>
      <c r="C27" s="24"/>
      <c r="D27" s="24"/>
      <c r="E27" s="25" t="s">
        <v>11</v>
      </c>
      <c r="F27" s="26">
        <v>25</v>
      </c>
      <c r="G27" s="27"/>
      <c r="H27" s="28">
        <f t="shared" si="0"/>
        <v>0</v>
      </c>
      <c r="I27" s="23"/>
      <c r="J27" s="28">
        <f t="shared" si="3"/>
        <v>0</v>
      </c>
      <c r="K27" s="29">
        <f t="shared" si="4"/>
        <v>0</v>
      </c>
    </row>
    <row r="28" spans="1:11" s="44" customFormat="1" ht="36">
      <c r="A28" s="45">
        <v>18</v>
      </c>
      <c r="B28" s="58" t="s">
        <v>45</v>
      </c>
      <c r="C28" s="47"/>
      <c r="D28" s="47"/>
      <c r="E28" s="48" t="s">
        <v>11</v>
      </c>
      <c r="F28" s="49">
        <v>20</v>
      </c>
      <c r="G28" s="27"/>
      <c r="H28" s="50">
        <f t="shared" si="0"/>
        <v>0</v>
      </c>
      <c r="I28" s="23"/>
      <c r="J28" s="50">
        <f t="shared" si="3"/>
        <v>0</v>
      </c>
      <c r="K28" s="51">
        <f t="shared" si="4"/>
        <v>0</v>
      </c>
    </row>
    <row r="29" spans="1:11" s="44" customFormat="1" ht="36">
      <c r="A29" s="45">
        <v>19</v>
      </c>
      <c r="B29" s="58" t="s">
        <v>46</v>
      </c>
      <c r="C29" s="47"/>
      <c r="D29" s="47"/>
      <c r="E29" s="48" t="s">
        <v>11</v>
      </c>
      <c r="F29" s="49">
        <v>50</v>
      </c>
      <c r="G29" s="27"/>
      <c r="H29" s="50">
        <f t="shared" si="0"/>
        <v>0</v>
      </c>
      <c r="I29" s="23"/>
      <c r="J29" s="50">
        <f t="shared" si="3"/>
        <v>0</v>
      </c>
      <c r="K29" s="51">
        <f t="shared" si="4"/>
        <v>0</v>
      </c>
    </row>
    <row r="30" spans="1:11" s="44" customFormat="1" ht="36">
      <c r="A30" s="45">
        <v>20</v>
      </c>
      <c r="B30" s="58" t="s">
        <v>47</v>
      </c>
      <c r="C30" s="47"/>
      <c r="D30" s="47"/>
      <c r="E30" s="48" t="s">
        <v>11</v>
      </c>
      <c r="F30" s="49">
        <v>10</v>
      </c>
      <c r="G30" s="27"/>
      <c r="H30" s="50">
        <f t="shared" si="0"/>
        <v>0</v>
      </c>
      <c r="I30" s="23"/>
      <c r="J30" s="50">
        <f t="shared" si="3"/>
        <v>0</v>
      </c>
      <c r="K30" s="51">
        <f t="shared" si="4"/>
        <v>0</v>
      </c>
    </row>
    <row r="31" spans="1:11" s="44" customFormat="1" ht="36">
      <c r="A31" s="45">
        <v>21</v>
      </c>
      <c r="B31" s="58" t="s">
        <v>48</v>
      </c>
      <c r="C31" s="47"/>
      <c r="D31" s="47"/>
      <c r="E31" s="48" t="s">
        <v>11</v>
      </c>
      <c r="F31" s="49">
        <v>10</v>
      </c>
      <c r="G31" s="27"/>
      <c r="H31" s="50">
        <f t="shared" si="0"/>
        <v>0</v>
      </c>
      <c r="I31" s="23"/>
      <c r="J31" s="50">
        <f t="shared" si="3"/>
        <v>0</v>
      </c>
      <c r="K31" s="51">
        <f t="shared" si="4"/>
        <v>0</v>
      </c>
    </row>
    <row r="32" spans="1:11" ht="36">
      <c r="A32" s="23">
        <v>22</v>
      </c>
      <c r="B32" s="57" t="s">
        <v>49</v>
      </c>
      <c r="C32" s="24"/>
      <c r="D32" s="24"/>
      <c r="E32" s="25" t="s">
        <v>11</v>
      </c>
      <c r="F32" s="49">
        <v>20</v>
      </c>
      <c r="G32" s="27"/>
      <c r="H32" s="28">
        <f t="shared" si="0"/>
        <v>0</v>
      </c>
      <c r="I32" s="23"/>
      <c r="J32" s="28">
        <f t="shared" si="3"/>
        <v>0</v>
      </c>
      <c r="K32" s="29">
        <f t="shared" si="4"/>
        <v>0</v>
      </c>
    </row>
    <row r="33" spans="1:11" s="44" customFormat="1" ht="36">
      <c r="A33" s="45">
        <v>23</v>
      </c>
      <c r="B33" s="58" t="s">
        <v>50</v>
      </c>
      <c r="C33" s="47"/>
      <c r="D33" s="47"/>
      <c r="E33" s="48" t="s">
        <v>11</v>
      </c>
      <c r="F33" s="49">
        <v>20</v>
      </c>
      <c r="G33" s="27"/>
      <c r="H33" s="50">
        <f t="shared" si="0"/>
        <v>0</v>
      </c>
      <c r="I33" s="23"/>
      <c r="J33" s="50">
        <f t="shared" si="3"/>
        <v>0</v>
      </c>
      <c r="K33" s="51">
        <f t="shared" si="4"/>
        <v>0</v>
      </c>
    </row>
    <row r="34" spans="1:11" s="44" customFormat="1" ht="36">
      <c r="A34" s="45">
        <v>24</v>
      </c>
      <c r="B34" s="58" t="s">
        <v>51</v>
      </c>
      <c r="C34" s="47"/>
      <c r="D34" s="47"/>
      <c r="E34" s="48" t="s">
        <v>11</v>
      </c>
      <c r="F34" s="49">
        <v>10</v>
      </c>
      <c r="G34" s="27"/>
      <c r="H34" s="50">
        <f t="shared" si="0"/>
        <v>0</v>
      </c>
      <c r="I34" s="23"/>
      <c r="J34" s="50">
        <f t="shared" si="3"/>
        <v>0</v>
      </c>
      <c r="K34" s="51">
        <f t="shared" si="4"/>
        <v>0</v>
      </c>
    </row>
    <row r="35" spans="1:11" ht="36">
      <c r="A35" s="23">
        <v>25</v>
      </c>
      <c r="B35" s="57" t="s">
        <v>52</v>
      </c>
      <c r="C35" s="24"/>
      <c r="D35" s="24"/>
      <c r="E35" s="25" t="s">
        <v>11</v>
      </c>
      <c r="F35" s="26">
        <v>30</v>
      </c>
      <c r="G35" s="27"/>
      <c r="H35" s="28">
        <f t="shared" si="0"/>
        <v>0</v>
      </c>
      <c r="I35" s="23"/>
      <c r="J35" s="28">
        <f t="shared" si="3"/>
        <v>0</v>
      </c>
      <c r="K35" s="29">
        <f t="shared" si="4"/>
        <v>0</v>
      </c>
    </row>
    <row r="36" spans="1:11" ht="36">
      <c r="A36" s="23">
        <v>26</v>
      </c>
      <c r="B36" s="57" t="s">
        <v>53</v>
      </c>
      <c r="C36" s="24"/>
      <c r="D36" s="24"/>
      <c r="E36" s="25" t="s">
        <v>11</v>
      </c>
      <c r="F36" s="26">
        <v>40</v>
      </c>
      <c r="G36" s="27"/>
      <c r="H36" s="28">
        <f t="shared" si="0"/>
        <v>0</v>
      </c>
      <c r="I36" s="23"/>
      <c r="J36" s="28">
        <f t="shared" si="3"/>
        <v>0</v>
      </c>
      <c r="K36" s="29">
        <f t="shared" si="4"/>
        <v>0</v>
      </c>
    </row>
    <row r="37" spans="1:11" ht="36">
      <c r="A37" s="23">
        <v>27</v>
      </c>
      <c r="B37" s="57" t="s">
        <v>54</v>
      </c>
      <c r="C37" s="24"/>
      <c r="D37" s="24"/>
      <c r="E37" s="25" t="s">
        <v>11</v>
      </c>
      <c r="F37" s="26">
        <v>20</v>
      </c>
      <c r="G37" s="27"/>
      <c r="H37" s="28">
        <f t="shared" si="0"/>
        <v>0</v>
      </c>
      <c r="I37" s="23"/>
      <c r="J37" s="28">
        <f t="shared" si="3"/>
        <v>0</v>
      </c>
      <c r="K37" s="29">
        <f t="shared" si="4"/>
        <v>0</v>
      </c>
    </row>
    <row r="38" spans="1:11" ht="36">
      <c r="A38" s="23">
        <v>28</v>
      </c>
      <c r="B38" s="57" t="s">
        <v>55</v>
      </c>
      <c r="C38" s="24"/>
      <c r="D38" s="24"/>
      <c r="E38" s="25" t="s">
        <v>11</v>
      </c>
      <c r="F38" s="26">
        <v>40</v>
      </c>
      <c r="G38" s="27"/>
      <c r="H38" s="28">
        <f t="shared" si="0"/>
        <v>0</v>
      </c>
      <c r="I38" s="23"/>
      <c r="J38" s="28">
        <f t="shared" si="3"/>
        <v>0</v>
      </c>
      <c r="K38" s="29">
        <f t="shared" si="4"/>
        <v>0</v>
      </c>
    </row>
    <row r="39" spans="1:11" ht="36">
      <c r="A39" s="23">
        <v>29</v>
      </c>
      <c r="B39" s="57" t="s">
        <v>56</v>
      </c>
      <c r="C39" s="24"/>
      <c r="D39" s="24"/>
      <c r="E39" s="25" t="s">
        <v>11</v>
      </c>
      <c r="F39" s="26">
        <v>30</v>
      </c>
      <c r="G39" s="27"/>
      <c r="H39" s="28">
        <f t="shared" si="0"/>
        <v>0</v>
      </c>
      <c r="I39" s="23"/>
      <c r="J39" s="28">
        <f t="shared" si="3"/>
        <v>0</v>
      </c>
      <c r="K39" s="29">
        <f t="shared" si="4"/>
        <v>0</v>
      </c>
    </row>
    <row r="40" spans="1:11" ht="36">
      <c r="A40" s="23">
        <v>30</v>
      </c>
      <c r="B40" s="57" t="s">
        <v>57</v>
      </c>
      <c r="C40" s="24"/>
      <c r="D40" s="24"/>
      <c r="E40" s="25" t="s">
        <v>12</v>
      </c>
      <c r="F40" s="26">
        <v>20</v>
      </c>
      <c r="G40" s="27"/>
      <c r="H40" s="28">
        <f t="shared" si="0"/>
        <v>0</v>
      </c>
      <c r="I40" s="23"/>
      <c r="J40" s="28">
        <f t="shared" si="3"/>
        <v>0</v>
      </c>
      <c r="K40" s="29">
        <f t="shared" si="4"/>
        <v>0</v>
      </c>
    </row>
    <row r="41" spans="1:11" s="56" customFormat="1" ht="36">
      <c r="A41" s="52">
        <v>31</v>
      </c>
      <c r="B41" s="59" t="s">
        <v>58</v>
      </c>
      <c r="C41" s="53"/>
      <c r="D41" s="53"/>
      <c r="E41" s="48" t="s">
        <v>12</v>
      </c>
      <c r="F41" s="49">
        <v>10</v>
      </c>
      <c r="G41" s="27"/>
      <c r="H41" s="54">
        <f t="shared" si="0"/>
        <v>0</v>
      </c>
      <c r="I41" s="23"/>
      <c r="J41" s="54">
        <f t="shared" si="3"/>
        <v>0</v>
      </c>
      <c r="K41" s="55">
        <f t="shared" si="4"/>
        <v>0</v>
      </c>
    </row>
    <row r="42" spans="1:11" ht="60">
      <c r="A42" s="23">
        <v>32</v>
      </c>
      <c r="B42" s="10" t="s">
        <v>59</v>
      </c>
      <c r="C42" s="24"/>
      <c r="D42" s="24"/>
      <c r="E42" s="25" t="s">
        <v>11</v>
      </c>
      <c r="F42" s="26">
        <v>50</v>
      </c>
      <c r="G42" s="27"/>
      <c r="H42" s="28">
        <f t="shared" si="0"/>
        <v>0</v>
      </c>
      <c r="I42" s="23"/>
      <c r="J42" s="28">
        <f t="shared" si="3"/>
        <v>0</v>
      </c>
      <c r="K42" s="29">
        <f t="shared" si="4"/>
        <v>0</v>
      </c>
    </row>
    <row r="43" spans="1:11" ht="48">
      <c r="A43" s="23">
        <v>33</v>
      </c>
      <c r="B43" s="10" t="s">
        <v>80</v>
      </c>
      <c r="C43" s="24"/>
      <c r="D43" s="24"/>
      <c r="E43" s="25" t="s">
        <v>11</v>
      </c>
      <c r="F43" s="26">
        <v>50</v>
      </c>
      <c r="G43" s="27"/>
      <c r="H43" s="28">
        <f t="shared" si="0"/>
        <v>0</v>
      </c>
      <c r="I43" s="23"/>
      <c r="J43" s="28">
        <f t="shared" si="3"/>
        <v>0</v>
      </c>
      <c r="K43" s="29">
        <f t="shared" si="4"/>
        <v>0</v>
      </c>
    </row>
    <row r="44" spans="1:11" s="44" customFormat="1" ht="48">
      <c r="A44" s="45">
        <v>34</v>
      </c>
      <c r="B44" s="46" t="s">
        <v>60</v>
      </c>
      <c r="C44" s="47"/>
      <c r="D44" s="47"/>
      <c r="E44" s="48" t="s">
        <v>11</v>
      </c>
      <c r="F44" s="49">
        <v>1000</v>
      </c>
      <c r="G44" s="27"/>
      <c r="H44" s="50">
        <f t="shared" si="0"/>
        <v>0</v>
      </c>
      <c r="I44" s="23"/>
      <c r="J44" s="50">
        <f t="shared" si="3"/>
        <v>0</v>
      </c>
      <c r="K44" s="51">
        <f t="shared" si="4"/>
        <v>0</v>
      </c>
    </row>
    <row r="45" spans="1:11" s="44" customFormat="1" ht="48">
      <c r="A45" s="45">
        <v>35</v>
      </c>
      <c r="B45" s="46" t="s">
        <v>61</v>
      </c>
      <c r="C45" s="47"/>
      <c r="D45" s="47"/>
      <c r="E45" s="48" t="s">
        <v>11</v>
      </c>
      <c r="F45" s="49">
        <v>1000</v>
      </c>
      <c r="G45" s="27"/>
      <c r="H45" s="50">
        <f t="shared" si="0"/>
        <v>0</v>
      </c>
      <c r="I45" s="23"/>
      <c r="J45" s="50">
        <f t="shared" si="3"/>
        <v>0</v>
      </c>
      <c r="K45" s="51">
        <f t="shared" si="4"/>
        <v>0</v>
      </c>
    </row>
    <row r="46" spans="1:11" s="44" customFormat="1" ht="48">
      <c r="A46" s="45">
        <v>36</v>
      </c>
      <c r="B46" s="46" t="s">
        <v>62</v>
      </c>
      <c r="C46" s="47"/>
      <c r="D46" s="47"/>
      <c r="E46" s="48" t="s">
        <v>11</v>
      </c>
      <c r="F46" s="49">
        <v>1000</v>
      </c>
      <c r="G46" s="27"/>
      <c r="H46" s="50">
        <f t="shared" si="0"/>
        <v>0</v>
      </c>
      <c r="I46" s="23"/>
      <c r="J46" s="50">
        <f t="shared" si="3"/>
        <v>0</v>
      </c>
      <c r="K46" s="51">
        <f t="shared" si="4"/>
        <v>0</v>
      </c>
    </row>
    <row r="47" spans="1:11" s="44" customFormat="1" ht="48">
      <c r="A47" s="45">
        <v>37</v>
      </c>
      <c r="B47" s="46" t="s">
        <v>63</v>
      </c>
      <c r="C47" s="47"/>
      <c r="D47" s="47"/>
      <c r="E47" s="48" t="s">
        <v>11</v>
      </c>
      <c r="F47" s="49">
        <v>500</v>
      </c>
      <c r="G47" s="27"/>
      <c r="H47" s="50">
        <f t="shared" si="0"/>
        <v>0</v>
      </c>
      <c r="I47" s="23"/>
      <c r="J47" s="50">
        <f t="shared" si="3"/>
        <v>0</v>
      </c>
      <c r="K47" s="51">
        <f t="shared" si="4"/>
        <v>0</v>
      </c>
    </row>
    <row r="48" spans="1:11" s="44" customFormat="1" ht="48">
      <c r="A48" s="45">
        <v>38</v>
      </c>
      <c r="B48" s="46" t="s">
        <v>64</v>
      </c>
      <c r="C48" s="47"/>
      <c r="D48" s="47"/>
      <c r="E48" s="48" t="s">
        <v>11</v>
      </c>
      <c r="F48" s="49">
        <v>50</v>
      </c>
      <c r="G48" s="27"/>
      <c r="H48" s="50">
        <f t="shared" si="0"/>
        <v>0</v>
      </c>
      <c r="I48" s="23"/>
      <c r="J48" s="50">
        <f t="shared" si="3"/>
        <v>0</v>
      </c>
      <c r="K48" s="51">
        <f t="shared" si="4"/>
        <v>0</v>
      </c>
    </row>
    <row r="49" spans="1:11" s="44" customFormat="1" ht="48">
      <c r="A49" s="45">
        <v>39</v>
      </c>
      <c r="B49" s="46" t="s">
        <v>65</v>
      </c>
      <c r="C49" s="47"/>
      <c r="D49" s="47"/>
      <c r="E49" s="48" t="s">
        <v>11</v>
      </c>
      <c r="F49" s="49">
        <v>100</v>
      </c>
      <c r="G49" s="27"/>
      <c r="H49" s="50">
        <f t="shared" si="0"/>
        <v>0</v>
      </c>
      <c r="I49" s="23"/>
      <c r="J49" s="50">
        <f t="shared" si="3"/>
        <v>0</v>
      </c>
      <c r="K49" s="51">
        <f t="shared" si="4"/>
        <v>0</v>
      </c>
    </row>
    <row r="50" spans="1:11" ht="72">
      <c r="A50" s="23">
        <v>40</v>
      </c>
      <c r="B50" s="10" t="s">
        <v>66</v>
      </c>
      <c r="C50" s="24"/>
      <c r="D50" s="24"/>
      <c r="E50" s="25" t="s">
        <v>11</v>
      </c>
      <c r="F50" s="26">
        <v>20</v>
      </c>
      <c r="G50" s="27"/>
      <c r="H50" s="28">
        <f t="shared" si="0"/>
        <v>0</v>
      </c>
      <c r="I50" s="23"/>
      <c r="J50" s="28">
        <f t="shared" si="3"/>
        <v>0</v>
      </c>
      <c r="K50" s="29">
        <f t="shared" si="4"/>
        <v>0</v>
      </c>
    </row>
    <row r="51" spans="1:11" ht="72">
      <c r="A51" s="23">
        <v>41</v>
      </c>
      <c r="B51" s="10" t="s">
        <v>67</v>
      </c>
      <c r="C51" s="24"/>
      <c r="D51" s="24"/>
      <c r="E51" s="25" t="s">
        <v>11</v>
      </c>
      <c r="F51" s="26">
        <v>20</v>
      </c>
      <c r="G51" s="27"/>
      <c r="H51" s="28">
        <f t="shared" si="0"/>
        <v>0</v>
      </c>
      <c r="I51" s="23"/>
      <c r="J51" s="28">
        <f t="shared" si="3"/>
        <v>0</v>
      </c>
      <c r="K51" s="29">
        <f t="shared" si="4"/>
        <v>0</v>
      </c>
    </row>
    <row r="52" spans="1:11" ht="72">
      <c r="A52" s="23">
        <v>42</v>
      </c>
      <c r="B52" s="10" t="s">
        <v>68</v>
      </c>
      <c r="C52" s="24"/>
      <c r="D52" s="24"/>
      <c r="E52" s="25" t="s">
        <v>11</v>
      </c>
      <c r="F52" s="26">
        <v>20</v>
      </c>
      <c r="G52" s="27"/>
      <c r="H52" s="28">
        <f t="shared" si="0"/>
        <v>0</v>
      </c>
      <c r="I52" s="23"/>
      <c r="J52" s="28">
        <f t="shared" si="3"/>
        <v>0</v>
      </c>
      <c r="K52" s="29">
        <f t="shared" si="4"/>
        <v>0</v>
      </c>
    </row>
    <row r="53" spans="1:11" ht="84">
      <c r="A53" s="23">
        <v>43</v>
      </c>
      <c r="B53" s="10" t="s">
        <v>69</v>
      </c>
      <c r="C53" s="24"/>
      <c r="D53" s="24"/>
      <c r="E53" s="25" t="s">
        <v>11</v>
      </c>
      <c r="F53" s="42">
        <v>20</v>
      </c>
      <c r="G53" s="27"/>
      <c r="H53" s="28">
        <f t="shared" si="0"/>
        <v>0</v>
      </c>
      <c r="I53" s="23"/>
      <c r="J53" s="28">
        <f t="shared" si="3"/>
        <v>0</v>
      </c>
      <c r="K53" s="43">
        <f t="shared" si="4"/>
        <v>0</v>
      </c>
    </row>
    <row r="54" spans="1:11" ht="84">
      <c r="A54" s="23">
        <v>44</v>
      </c>
      <c r="B54" s="10" t="s">
        <v>70</v>
      </c>
      <c r="C54" s="24"/>
      <c r="D54" s="24"/>
      <c r="E54" s="25" t="s">
        <v>11</v>
      </c>
      <c r="F54" s="42">
        <v>10</v>
      </c>
      <c r="G54" s="27"/>
      <c r="H54" s="28">
        <f t="shared" si="0"/>
        <v>0</v>
      </c>
      <c r="I54" s="23"/>
      <c r="J54" s="28">
        <f t="shared" si="3"/>
        <v>0</v>
      </c>
      <c r="K54" s="43">
        <f>ROUND(H54+J54,2)</f>
        <v>0</v>
      </c>
    </row>
    <row r="55" spans="1:11" s="44" customFormat="1" ht="48">
      <c r="A55" s="45">
        <v>45</v>
      </c>
      <c r="B55" s="46" t="s">
        <v>71</v>
      </c>
      <c r="C55" s="47"/>
      <c r="D55" s="47"/>
      <c r="E55" s="48" t="s">
        <v>11</v>
      </c>
      <c r="F55" s="49">
        <v>100</v>
      </c>
      <c r="G55" s="27"/>
      <c r="H55" s="50">
        <f t="shared" si="0"/>
        <v>0</v>
      </c>
      <c r="I55" s="23"/>
      <c r="J55" s="50">
        <f t="shared" si="3"/>
        <v>0</v>
      </c>
      <c r="K55" s="51">
        <f t="shared" si="4"/>
        <v>0</v>
      </c>
    </row>
    <row r="56" spans="1:11" s="44" customFormat="1" ht="48">
      <c r="A56" s="45">
        <v>46</v>
      </c>
      <c r="B56" s="46" t="s">
        <v>72</v>
      </c>
      <c r="C56" s="47"/>
      <c r="D56" s="47"/>
      <c r="E56" s="48" t="s">
        <v>11</v>
      </c>
      <c r="F56" s="49">
        <v>100</v>
      </c>
      <c r="G56" s="27"/>
      <c r="H56" s="50">
        <f t="shared" si="0"/>
        <v>0</v>
      </c>
      <c r="I56" s="23"/>
      <c r="J56" s="50">
        <f t="shared" si="3"/>
        <v>0</v>
      </c>
      <c r="K56" s="51">
        <f t="shared" si="4"/>
        <v>0</v>
      </c>
    </row>
    <row r="57" spans="1:11" s="44" customFormat="1" ht="48">
      <c r="A57" s="45">
        <v>47</v>
      </c>
      <c r="B57" s="46" t="s">
        <v>73</v>
      </c>
      <c r="C57" s="47"/>
      <c r="D57" s="47"/>
      <c r="E57" s="48" t="s">
        <v>11</v>
      </c>
      <c r="F57" s="49">
        <v>100</v>
      </c>
      <c r="G57" s="27"/>
      <c r="H57" s="50">
        <f t="shared" si="0"/>
        <v>0</v>
      </c>
      <c r="I57" s="23"/>
      <c r="J57" s="50">
        <f t="shared" si="3"/>
        <v>0</v>
      </c>
      <c r="K57" s="51">
        <f t="shared" si="4"/>
        <v>0</v>
      </c>
    </row>
    <row r="58" spans="1:11" s="44" customFormat="1" ht="48">
      <c r="A58" s="45">
        <v>48</v>
      </c>
      <c r="B58" s="46" t="s">
        <v>74</v>
      </c>
      <c r="C58" s="47"/>
      <c r="D58" s="47"/>
      <c r="E58" s="48" t="s">
        <v>11</v>
      </c>
      <c r="F58" s="49">
        <v>20000</v>
      </c>
      <c r="G58" s="27"/>
      <c r="H58" s="50">
        <f t="shared" si="0"/>
        <v>0</v>
      </c>
      <c r="I58" s="23"/>
      <c r="J58" s="50">
        <f t="shared" si="3"/>
        <v>0</v>
      </c>
      <c r="K58" s="51">
        <f t="shared" si="4"/>
        <v>0</v>
      </c>
    </row>
    <row r="59" spans="1:11" s="44" customFormat="1" ht="48">
      <c r="A59" s="45">
        <v>49</v>
      </c>
      <c r="B59" s="46" t="s">
        <v>75</v>
      </c>
      <c r="C59" s="47"/>
      <c r="D59" s="47"/>
      <c r="E59" s="48" t="s">
        <v>11</v>
      </c>
      <c r="F59" s="49">
        <v>5000</v>
      </c>
      <c r="G59" s="27"/>
      <c r="H59" s="50">
        <f t="shared" si="0"/>
        <v>0</v>
      </c>
      <c r="I59" s="23"/>
      <c r="J59" s="50">
        <f t="shared" si="3"/>
        <v>0</v>
      </c>
      <c r="K59" s="51">
        <f t="shared" si="4"/>
        <v>0</v>
      </c>
    </row>
    <row r="60" spans="1:11" s="44" customFormat="1" ht="48">
      <c r="A60" s="45">
        <v>50</v>
      </c>
      <c r="B60" s="46" t="s">
        <v>76</v>
      </c>
      <c r="C60" s="47"/>
      <c r="D60" s="47"/>
      <c r="E60" s="48" t="s">
        <v>11</v>
      </c>
      <c r="F60" s="49">
        <v>1000</v>
      </c>
      <c r="G60" s="27"/>
      <c r="H60" s="50">
        <f t="shared" si="0"/>
        <v>0</v>
      </c>
      <c r="I60" s="23"/>
      <c r="J60" s="50">
        <f t="shared" si="3"/>
        <v>0</v>
      </c>
      <c r="K60" s="51">
        <f t="shared" si="4"/>
        <v>0</v>
      </c>
    </row>
    <row r="61" spans="1:11" s="44" customFormat="1" ht="48">
      <c r="A61" s="45">
        <v>51</v>
      </c>
      <c r="B61" s="46" t="s">
        <v>77</v>
      </c>
      <c r="C61" s="47"/>
      <c r="D61" s="47"/>
      <c r="E61" s="48" t="s">
        <v>11</v>
      </c>
      <c r="F61" s="49">
        <v>500</v>
      </c>
      <c r="G61" s="27"/>
      <c r="H61" s="50">
        <f t="shared" si="0"/>
        <v>0</v>
      </c>
      <c r="I61" s="23"/>
      <c r="J61" s="50">
        <f t="shared" si="3"/>
        <v>0</v>
      </c>
      <c r="K61" s="51">
        <f t="shared" si="4"/>
        <v>0</v>
      </c>
    </row>
    <row r="62" spans="1:11" ht="120">
      <c r="A62" s="23">
        <v>52</v>
      </c>
      <c r="B62" s="10" t="s">
        <v>78</v>
      </c>
      <c r="C62" s="24"/>
      <c r="D62" s="24"/>
      <c r="E62" s="25" t="s">
        <v>11</v>
      </c>
      <c r="F62" s="26">
        <v>2000</v>
      </c>
      <c r="G62" s="27"/>
      <c r="H62" s="28">
        <f t="shared" si="0"/>
        <v>0</v>
      </c>
      <c r="I62" s="23"/>
      <c r="J62" s="28">
        <f t="shared" si="3"/>
        <v>0</v>
      </c>
      <c r="K62" s="29">
        <f t="shared" si="4"/>
        <v>0</v>
      </c>
    </row>
    <row r="63" spans="1:11" ht="96">
      <c r="A63" s="23">
        <v>53</v>
      </c>
      <c r="B63" s="30" t="s">
        <v>79</v>
      </c>
      <c r="C63" s="24"/>
      <c r="D63" s="24"/>
      <c r="E63" s="25" t="s">
        <v>11</v>
      </c>
      <c r="F63" s="26">
        <v>100</v>
      </c>
      <c r="G63" s="27"/>
      <c r="H63" s="28">
        <f t="shared" si="0"/>
        <v>0</v>
      </c>
      <c r="I63" s="23"/>
      <c r="J63" s="28">
        <f t="shared" si="3"/>
        <v>0</v>
      </c>
      <c r="K63" s="29">
        <f t="shared" si="4"/>
        <v>0</v>
      </c>
    </row>
    <row r="64" spans="1:11" ht="12.75" thickBot="1">
      <c r="A64" s="19"/>
      <c r="B64" s="19"/>
      <c r="C64" s="19"/>
      <c r="D64" s="19"/>
      <c r="E64" s="85" t="s">
        <v>9</v>
      </c>
      <c r="F64" s="86"/>
      <c r="G64" s="87"/>
      <c r="H64" s="31">
        <f>SUM(H11:H63)</f>
        <v>0</v>
      </c>
      <c r="I64" s="32"/>
      <c r="J64" s="32"/>
      <c r="K64" s="31">
        <f>SUM(K11:K63)</f>
        <v>0</v>
      </c>
    </row>
    <row r="65" spans="1:11" ht="249" customHeight="1">
      <c r="A65" s="78" t="s">
        <v>18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6" spans="1:11">
      <c r="A66" s="19"/>
      <c r="B66" s="19"/>
      <c r="C66" s="19"/>
      <c r="D66" s="19"/>
      <c r="E66" s="19"/>
      <c r="F66" s="22"/>
      <c r="G66" s="19"/>
      <c r="H66" s="19"/>
      <c r="I66" s="19"/>
      <c r="J66" s="19"/>
      <c r="K66" s="19"/>
    </row>
    <row r="67" spans="1:11">
      <c r="A67" s="19"/>
      <c r="B67" s="19"/>
      <c r="C67" s="19"/>
      <c r="D67" s="19"/>
      <c r="E67" s="19"/>
      <c r="F67" s="22"/>
      <c r="G67" s="19"/>
      <c r="H67" s="79"/>
      <c r="I67" s="79"/>
      <c r="J67" s="79"/>
      <c r="K67" s="20"/>
    </row>
    <row r="70" spans="1:11" ht="240" customHeight="1"/>
    <row r="71" spans="1:11" ht="40.5" customHeight="1"/>
    <row r="72" spans="1:11" ht="41.25" customHeight="1"/>
  </sheetData>
  <mergeCells count="18">
    <mergeCell ref="A1:K1"/>
    <mergeCell ref="A2:K2"/>
    <mergeCell ref="A3:K3"/>
    <mergeCell ref="A5:K5"/>
    <mergeCell ref="A6:K6"/>
    <mergeCell ref="A65:K65"/>
    <mergeCell ref="H67:J67"/>
    <mergeCell ref="F8:F9"/>
    <mergeCell ref="G8:G9"/>
    <mergeCell ref="H8:H9"/>
    <mergeCell ref="I8:J8"/>
    <mergeCell ref="K8:K9"/>
    <mergeCell ref="E64:G64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>
    <pageSetUpPr fitToPage="1"/>
  </sheetPr>
  <dimension ref="A1:K24"/>
  <sheetViews>
    <sheetView topLeftCell="A4" workbookViewId="0">
      <selection activeCell="B18" sqref="B18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0.125" bestFit="1" customWidth="1"/>
    <col min="11" max="11" width="10.125" bestFit="1" customWidth="1"/>
  </cols>
  <sheetData>
    <row r="1" spans="1:11" s="17" customFormat="1" ht="15" customHeight="1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s="17" customFormat="1" ht="1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30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17" customFormat="1" ht="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17" customFormat="1" ht="1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>
      <c r="A6" s="74" t="s">
        <v>82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1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1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1" ht="81">
      <c r="A11" s="2">
        <v>1</v>
      </c>
      <c r="B11" s="8" t="s">
        <v>21</v>
      </c>
      <c r="C11" s="7"/>
      <c r="D11" s="7"/>
      <c r="E11" s="6" t="s">
        <v>11</v>
      </c>
      <c r="F11" s="9">
        <v>1500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</row>
    <row r="12" spans="1:11" ht="63.75">
      <c r="A12" s="2">
        <v>2</v>
      </c>
      <c r="B12" s="8" t="s">
        <v>22</v>
      </c>
      <c r="C12" s="7"/>
      <c r="D12" s="7"/>
      <c r="E12" s="6" t="s">
        <v>11</v>
      </c>
      <c r="F12" s="9">
        <v>100</v>
      </c>
      <c r="G12" s="3"/>
      <c r="H12" s="3">
        <f>ROUND(F12*G12,2)</f>
        <v>0</v>
      </c>
      <c r="I12" s="2"/>
      <c r="J12" s="3">
        <f>+H12*I12%</f>
        <v>0</v>
      </c>
      <c r="K12" s="4">
        <f>ROUND(H12+J12,2)</f>
        <v>0</v>
      </c>
    </row>
    <row r="13" spans="1:11" ht="89.25">
      <c r="A13" s="2">
        <v>3</v>
      </c>
      <c r="B13" s="8" t="s">
        <v>23</v>
      </c>
      <c r="C13" s="7"/>
      <c r="D13" s="7"/>
      <c r="E13" s="6" t="s">
        <v>11</v>
      </c>
      <c r="F13" s="9">
        <v>1000</v>
      </c>
      <c r="G13" s="3"/>
      <c r="H13" s="3">
        <f>ROUND(F13*G13,2)</f>
        <v>0</v>
      </c>
      <c r="I13" s="2"/>
      <c r="J13" s="3">
        <f>+H13*I13%</f>
        <v>0</v>
      </c>
      <c r="K13" s="4">
        <f>ROUND(H13+J13,2)</f>
        <v>0</v>
      </c>
    </row>
    <row r="14" spans="1:11" ht="142.5">
      <c r="A14" s="2">
        <v>4</v>
      </c>
      <c r="B14" s="18" t="s">
        <v>24</v>
      </c>
      <c r="C14" s="7"/>
      <c r="D14" s="7"/>
      <c r="E14" s="6" t="s">
        <v>11</v>
      </c>
      <c r="F14" s="9">
        <v>4300</v>
      </c>
      <c r="G14" s="3"/>
      <c r="H14" s="3">
        <f>ROUND(F14*G14,2)</f>
        <v>0</v>
      </c>
      <c r="I14" s="2"/>
      <c r="J14" s="3">
        <f>+H14*I14%</f>
        <v>0</v>
      </c>
      <c r="K14" s="4">
        <f>ROUND(H14+J14,2)</f>
        <v>0</v>
      </c>
    </row>
    <row r="15" spans="1:11" ht="76.5">
      <c r="A15" s="2">
        <v>5</v>
      </c>
      <c r="B15" s="8" t="s">
        <v>25</v>
      </c>
      <c r="C15" s="7"/>
      <c r="D15" s="7"/>
      <c r="E15" s="6" t="s">
        <v>11</v>
      </c>
      <c r="F15" s="9">
        <v>6000</v>
      </c>
      <c r="G15" s="3"/>
      <c r="H15" s="3">
        <f>ROUND(F15*G15,2)</f>
        <v>0</v>
      </c>
      <c r="I15" s="2"/>
      <c r="J15" s="3">
        <f>+H15*I15%</f>
        <v>0</v>
      </c>
      <c r="K15" s="4">
        <f>ROUND(H15+J15,2)</f>
        <v>0</v>
      </c>
    </row>
    <row r="16" spans="1:11" ht="15" thickBot="1">
      <c r="A16" s="1"/>
      <c r="B16" s="1"/>
      <c r="C16" s="1"/>
      <c r="D16" s="1"/>
      <c r="E16" s="71" t="s">
        <v>9</v>
      </c>
      <c r="F16" s="72"/>
      <c r="G16" s="73"/>
      <c r="H16" s="11">
        <f>SUM(H11:H15)</f>
        <v>0</v>
      </c>
      <c r="I16" s="12"/>
      <c r="J16" s="12"/>
      <c r="K16" s="11">
        <f>SUM(K11:K15)</f>
        <v>0</v>
      </c>
    </row>
    <row r="17" spans="1:11">
      <c r="A17" s="1"/>
      <c r="B17" s="15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66"/>
      <c r="I19" s="66"/>
      <c r="J19" s="66"/>
      <c r="K19" s="5"/>
    </row>
    <row r="24" spans="1:11" ht="36.75" customHeight="1"/>
  </sheetData>
  <mergeCells count="17">
    <mergeCell ref="A1:K1"/>
    <mergeCell ref="A2:K2"/>
    <mergeCell ref="A3:K3"/>
    <mergeCell ref="A5:K5"/>
    <mergeCell ref="K8:K9"/>
    <mergeCell ref="A6:K6"/>
    <mergeCell ref="A8:A9"/>
    <mergeCell ref="B8:B9"/>
    <mergeCell ref="C8:C9"/>
    <mergeCell ref="D8:D9"/>
    <mergeCell ref="E8:E9"/>
    <mergeCell ref="H19:J19"/>
    <mergeCell ref="F8:F9"/>
    <mergeCell ref="G8:G9"/>
    <mergeCell ref="H8:H9"/>
    <mergeCell ref="I8:J8"/>
    <mergeCell ref="E16:G16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9F732-D5C2-48A9-BCE6-E653E85883CF}">
  <sheetPr>
    <pageSetUpPr fitToPage="1"/>
  </sheetPr>
  <dimension ref="A1:L13"/>
  <sheetViews>
    <sheetView zoomScaleNormal="100" workbookViewId="0">
      <selection activeCell="U14" sqref="U14"/>
    </sheetView>
  </sheetViews>
  <sheetFormatPr defaultRowHeight="14.25"/>
  <cols>
    <col min="1" max="1" width="3.25" bestFit="1" customWidth="1"/>
    <col min="2" max="2" width="38.125" customWidth="1"/>
    <col min="3" max="3" width="21.375" bestFit="1" customWidth="1"/>
    <col min="4" max="4" width="13.875" bestFit="1" customWidth="1"/>
    <col min="5" max="5" width="7.375" customWidth="1"/>
    <col min="6" max="6" width="9.875" customWidth="1"/>
    <col min="7" max="7" width="11.875" bestFit="1" customWidth="1"/>
    <col min="8" max="8" width="11" bestFit="1" customWidth="1"/>
    <col min="9" max="9" width="9.25" customWidth="1"/>
    <col min="10" max="10" width="10.875" customWidth="1"/>
    <col min="11" max="11" width="11.375" bestFit="1" customWidth="1"/>
  </cols>
  <sheetData>
    <row r="1" spans="1:12" s="1" customFormat="1" ht="15" customHeight="1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s="1" customFormat="1" ht="12.7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30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s="1" customFormat="1" ht="12.7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s="1" customFormat="1" ht="12.7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 s="34" customFormat="1" ht="12.75">
      <c r="A6" s="74" t="s">
        <v>83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8" spans="1:12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2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2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2" ht="178.5">
      <c r="A11" s="2">
        <v>1</v>
      </c>
      <c r="B11" s="8" t="s">
        <v>26</v>
      </c>
      <c r="C11" s="7"/>
      <c r="D11" s="7"/>
      <c r="E11" s="6" t="s">
        <v>11</v>
      </c>
      <c r="F11" s="9">
        <v>5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  <c r="L11" s="13"/>
    </row>
    <row r="12" spans="1:12" ht="204">
      <c r="A12" s="2">
        <v>2</v>
      </c>
      <c r="B12" s="8" t="s">
        <v>27</v>
      </c>
      <c r="C12" s="7"/>
      <c r="D12" s="7"/>
      <c r="E12" s="6" t="s">
        <v>11</v>
      </c>
      <c r="F12" s="9">
        <v>300</v>
      </c>
      <c r="G12" s="3"/>
      <c r="H12" s="3">
        <f>ROUND(F12*G12,2)</f>
        <v>0</v>
      </c>
      <c r="I12" s="2"/>
      <c r="J12" s="3">
        <f>+H12*I12%</f>
        <v>0</v>
      </c>
      <c r="K12" s="4">
        <f>ROUND(H12+J12,2)</f>
        <v>0</v>
      </c>
    </row>
    <row r="13" spans="1:12" ht="18.75" customHeight="1" thickBot="1">
      <c r="A13" s="1"/>
      <c r="B13" s="1"/>
      <c r="C13" s="1"/>
      <c r="D13" s="1"/>
      <c r="E13" s="71" t="s">
        <v>9</v>
      </c>
      <c r="F13" s="72"/>
      <c r="G13" s="73"/>
      <c r="H13" s="11">
        <f>SUM(H11:H12)</f>
        <v>0</v>
      </c>
      <c r="I13" s="12"/>
      <c r="J13" s="12"/>
      <c r="K13" s="11">
        <f>SUM(K11:K12)</f>
        <v>0</v>
      </c>
    </row>
  </sheetData>
  <mergeCells count="16">
    <mergeCell ref="E13:G13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  <pageSetup paperSize="9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8775-4D71-426F-8A8A-603104683036}">
  <dimension ref="A1:L15"/>
  <sheetViews>
    <sheetView tabSelected="1" workbookViewId="0">
      <selection activeCell="D25" sqref="D25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0.125" bestFit="1" customWidth="1"/>
    <col min="11" max="11" width="10.125" bestFit="1" customWidth="1"/>
  </cols>
  <sheetData>
    <row r="1" spans="1:12" ht="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7"/>
    </row>
    <row r="2" spans="1:12" ht="1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17"/>
    </row>
    <row r="3" spans="1:12" ht="26.25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7"/>
    </row>
    <row r="5" spans="1:12" ht="1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17"/>
    </row>
    <row r="6" spans="1:12">
      <c r="A6" s="74" t="s">
        <v>84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2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2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2" ht="154.5" customHeight="1">
      <c r="A11" s="2">
        <v>1</v>
      </c>
      <c r="B11" s="8" t="s">
        <v>91</v>
      </c>
      <c r="C11" s="7"/>
      <c r="D11" s="7"/>
      <c r="E11" s="6" t="s">
        <v>11</v>
      </c>
      <c r="F11" s="9">
        <v>300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</row>
    <row r="12" spans="1:12" ht="15" thickBot="1">
      <c r="A12" s="1"/>
      <c r="B12" s="1"/>
      <c r="C12" s="1"/>
      <c r="D12" s="1"/>
      <c r="E12" s="71" t="s">
        <v>9</v>
      </c>
      <c r="F12" s="72"/>
      <c r="G12" s="73"/>
      <c r="H12" s="11">
        <f>SUM(H11:H11)</f>
        <v>0</v>
      </c>
      <c r="I12" s="12"/>
      <c r="J12" s="12"/>
      <c r="K12" s="11">
        <f>SUM(K11:K11)</f>
        <v>0</v>
      </c>
    </row>
    <row r="13" spans="1:12">
      <c r="A13" s="1"/>
      <c r="B13" s="15"/>
      <c r="C13" s="1"/>
      <c r="D13" s="1"/>
      <c r="E13" s="1"/>
      <c r="F13" s="1"/>
      <c r="G13" s="1"/>
      <c r="H13" s="1"/>
      <c r="I13" s="1"/>
      <c r="J13" s="1"/>
      <c r="K13" s="1"/>
    </row>
    <row r="14" spans="1:12">
      <c r="B14" s="60" t="s">
        <v>86</v>
      </c>
    </row>
    <row r="15" spans="1:12" ht="24">
      <c r="B15" s="61" t="s">
        <v>100</v>
      </c>
    </row>
  </sheetData>
  <mergeCells count="16">
    <mergeCell ref="E12:G12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D975-7248-4DF9-BA09-E23CA5F3B9D9}">
  <dimension ref="A1:M15"/>
  <sheetViews>
    <sheetView workbookViewId="0">
      <selection activeCell="B11" sqref="B11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0.125" bestFit="1" customWidth="1"/>
    <col min="11" max="11" width="10.125" bestFit="1" customWidth="1"/>
  </cols>
  <sheetData>
    <row r="1" spans="1:13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"/>
      <c r="M1" s="1"/>
    </row>
    <row r="2" spans="1:13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1"/>
      <c r="M2" s="1"/>
    </row>
    <row r="3" spans="1:13" ht="32.25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1"/>
    </row>
    <row r="5" spans="1:13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1"/>
      <c r="M5" s="1"/>
    </row>
    <row r="6" spans="1:13">
      <c r="A6" s="74" t="s">
        <v>89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34"/>
      <c r="M6" s="34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3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3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3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3" ht="127.5">
      <c r="A11" s="2">
        <v>1</v>
      </c>
      <c r="B11" s="8" t="s">
        <v>87</v>
      </c>
      <c r="C11" s="7"/>
      <c r="D11" s="7"/>
      <c r="E11" s="6" t="s">
        <v>11</v>
      </c>
      <c r="F11" s="9">
        <v>4000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  <c r="L11" s="13"/>
    </row>
    <row r="12" spans="1:13" ht="165.75">
      <c r="A12" s="2">
        <v>2</v>
      </c>
      <c r="B12" s="8" t="s">
        <v>88</v>
      </c>
      <c r="C12" s="7"/>
      <c r="D12" s="7"/>
      <c r="E12" s="6" t="s">
        <v>11</v>
      </c>
      <c r="F12" s="9">
        <v>50000</v>
      </c>
      <c r="G12" s="3"/>
      <c r="H12" s="3">
        <f>ROUND(F12*G12,2)</f>
        <v>0</v>
      </c>
      <c r="I12" s="2"/>
      <c r="J12" s="3">
        <f>+H12*I12%</f>
        <v>0</v>
      </c>
      <c r="K12" s="4">
        <f>ROUND(H12+J12,2)</f>
        <v>0</v>
      </c>
    </row>
    <row r="13" spans="1:13" ht="15" thickBot="1">
      <c r="A13" s="1"/>
      <c r="B13" s="1"/>
      <c r="C13" s="1"/>
      <c r="D13" s="1"/>
      <c r="E13" s="71" t="s">
        <v>9</v>
      </c>
      <c r="F13" s="72"/>
      <c r="G13" s="73"/>
      <c r="H13" s="11">
        <f>SUM(H11:H12)</f>
        <v>0</v>
      </c>
      <c r="I13" s="12"/>
      <c r="J13" s="12"/>
      <c r="K13" s="11">
        <f>SUM(K11:K12)</f>
        <v>0</v>
      </c>
    </row>
    <row r="14" spans="1:13">
      <c r="A14" s="1"/>
      <c r="B14" s="62"/>
      <c r="C14" s="1"/>
      <c r="D14" s="1"/>
      <c r="E14" s="1"/>
      <c r="F14" s="1"/>
      <c r="G14" s="1"/>
      <c r="H14" s="1"/>
      <c r="I14" s="1"/>
      <c r="J14" s="1"/>
      <c r="K14" s="1"/>
    </row>
    <row r="15" spans="1:13">
      <c r="A15" s="1"/>
      <c r="B15" s="63"/>
      <c r="C15" s="1"/>
      <c r="D15" s="1"/>
      <c r="E15" s="1"/>
      <c r="F15" s="1"/>
      <c r="G15" s="1"/>
      <c r="H15" s="1"/>
      <c r="I15" s="1"/>
      <c r="J15" s="1"/>
      <c r="K15" s="1"/>
    </row>
  </sheetData>
  <mergeCells count="16">
    <mergeCell ref="E13:G13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A65E-6B0A-4722-969D-A14DEE1B36BB}">
  <dimension ref="A1:L13"/>
  <sheetViews>
    <sheetView workbookViewId="0">
      <selection activeCell="I11" sqref="I11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2.125" customWidth="1"/>
    <col min="11" max="11" width="12.875" customWidth="1"/>
  </cols>
  <sheetData>
    <row r="1" spans="1:12" ht="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7"/>
    </row>
    <row r="2" spans="1:12" ht="1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17"/>
    </row>
    <row r="3" spans="1:12" ht="29.25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7"/>
    </row>
    <row r="5" spans="1:12" ht="1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17"/>
    </row>
    <row r="6" spans="1:12">
      <c r="A6" s="74" t="s">
        <v>90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2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2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2" ht="251.25" customHeight="1">
      <c r="A11" s="2">
        <v>1</v>
      </c>
      <c r="B11" s="8" t="s">
        <v>93</v>
      </c>
      <c r="C11" s="7"/>
      <c r="D11" s="7"/>
      <c r="E11" s="6" t="s">
        <v>11</v>
      </c>
      <c r="F11" s="9">
        <v>250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</row>
    <row r="12" spans="1:12" ht="15" thickBot="1">
      <c r="A12" s="1"/>
      <c r="B12" s="1"/>
      <c r="C12" s="1"/>
      <c r="D12" s="1"/>
      <c r="E12" s="71" t="s">
        <v>9</v>
      </c>
      <c r="F12" s="72"/>
      <c r="G12" s="73"/>
      <c r="H12" s="11">
        <f>SUM(H11:H11)</f>
        <v>0</v>
      </c>
      <c r="I12" s="12"/>
      <c r="J12" s="12"/>
      <c r="K12" s="11">
        <f>SUM(K11:K11)</f>
        <v>0</v>
      </c>
    </row>
    <row r="13" spans="1:12">
      <c r="A13" s="1"/>
      <c r="B13" s="15"/>
      <c r="C13" s="1"/>
      <c r="D13" s="1"/>
      <c r="E13" s="1"/>
      <c r="F13" s="1"/>
      <c r="G13" s="1"/>
      <c r="H13" s="1"/>
      <c r="I13" s="1"/>
      <c r="J13" s="1"/>
      <c r="K13" s="1"/>
    </row>
  </sheetData>
  <mergeCells count="16">
    <mergeCell ref="E12:G12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9697-1AD0-4C63-BBBA-AD749C0FE1E1}">
  <dimension ref="A1:L13"/>
  <sheetViews>
    <sheetView workbookViewId="0">
      <selection activeCell="B16" sqref="B16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2.125" customWidth="1"/>
    <col min="11" max="11" width="12.875" customWidth="1"/>
  </cols>
  <sheetData>
    <row r="1" spans="1:12" ht="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7"/>
    </row>
    <row r="2" spans="1:12" ht="15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17"/>
    </row>
    <row r="3" spans="1:12" ht="33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7"/>
    </row>
    <row r="5" spans="1:12" ht="15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17"/>
    </row>
    <row r="6" spans="1:12">
      <c r="A6" s="74" t="s">
        <v>92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2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2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2" ht="185.25" customHeight="1">
      <c r="A11" s="2">
        <v>1</v>
      </c>
      <c r="B11" s="8" t="s">
        <v>94</v>
      </c>
      <c r="C11" s="7"/>
      <c r="D11" s="7"/>
      <c r="E11" s="6" t="s">
        <v>11</v>
      </c>
      <c r="F11" s="9">
        <v>120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</row>
    <row r="12" spans="1:12" ht="15" thickBot="1">
      <c r="A12" s="1"/>
      <c r="B12" s="1"/>
      <c r="C12" s="1"/>
      <c r="D12" s="1"/>
      <c r="E12" s="71" t="s">
        <v>9</v>
      </c>
      <c r="F12" s="72"/>
      <c r="G12" s="73"/>
      <c r="H12" s="11">
        <f>SUM(H11:H11)</f>
        <v>0</v>
      </c>
      <c r="I12" s="12"/>
      <c r="J12" s="12"/>
      <c r="K12" s="11">
        <f>SUM(K11:K11)</f>
        <v>0</v>
      </c>
    </row>
    <row r="13" spans="1:12">
      <c r="A13" s="1"/>
      <c r="B13" s="15"/>
      <c r="C13" s="1"/>
      <c r="D13" s="1"/>
      <c r="E13" s="1"/>
      <c r="F13" s="1"/>
      <c r="G13" s="1"/>
      <c r="H13" s="1"/>
      <c r="I13" s="1"/>
      <c r="J13" s="1"/>
      <c r="K13" s="1"/>
    </row>
  </sheetData>
  <mergeCells count="16">
    <mergeCell ref="E12:G12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82D0-48F9-4296-8BAE-C1092055D4AC}">
  <dimension ref="A1:K12"/>
  <sheetViews>
    <sheetView workbookViewId="0">
      <selection activeCell="B17" sqref="B17"/>
    </sheetView>
  </sheetViews>
  <sheetFormatPr defaultRowHeight="14.25"/>
  <cols>
    <col min="1" max="1" width="6.25" customWidth="1"/>
    <col min="2" max="2" width="37.5" customWidth="1"/>
    <col min="3" max="3" width="15" customWidth="1"/>
    <col min="4" max="4" width="9.75" customWidth="1"/>
    <col min="5" max="5" width="5.625" customWidth="1"/>
    <col min="6" max="6" width="10.125" bestFit="1" customWidth="1"/>
    <col min="8" max="8" width="12.125" customWidth="1"/>
    <col min="11" max="11" width="12.875" customWidth="1"/>
  </cols>
  <sheetData>
    <row r="1" spans="1:11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>
      <c r="A2" s="75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9.25" customHeight="1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71" t="s">
        <v>16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>
      <c r="A6" s="74" t="s">
        <v>95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67" t="s">
        <v>0</v>
      </c>
      <c r="B8" s="67" t="s">
        <v>1</v>
      </c>
      <c r="C8" s="69" t="s">
        <v>14</v>
      </c>
      <c r="D8" s="69" t="s">
        <v>13</v>
      </c>
      <c r="E8" s="67" t="s">
        <v>2</v>
      </c>
      <c r="F8" s="67" t="s">
        <v>3</v>
      </c>
      <c r="G8" s="69" t="s">
        <v>4</v>
      </c>
      <c r="H8" s="69" t="s">
        <v>5</v>
      </c>
      <c r="I8" s="69" t="s">
        <v>6</v>
      </c>
      <c r="J8" s="70"/>
      <c r="K8" s="69" t="s">
        <v>8</v>
      </c>
    </row>
    <row r="9" spans="1:11" ht="25.5">
      <c r="A9" s="68"/>
      <c r="B9" s="68"/>
      <c r="C9" s="68"/>
      <c r="D9" s="69"/>
      <c r="E9" s="68"/>
      <c r="F9" s="68"/>
      <c r="G9" s="68"/>
      <c r="H9" s="68"/>
      <c r="I9" s="35" t="s">
        <v>10</v>
      </c>
      <c r="J9" s="35" t="s">
        <v>7</v>
      </c>
      <c r="K9" s="69"/>
    </row>
    <row r="10" spans="1:11">
      <c r="A10" s="36">
        <v>1</v>
      </c>
      <c r="B10" s="37">
        <v>2</v>
      </c>
      <c r="C10" s="37">
        <v>3</v>
      </c>
      <c r="D10" s="37">
        <v>4</v>
      </c>
      <c r="E10" s="37">
        <v>5</v>
      </c>
      <c r="F10" s="37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</row>
    <row r="11" spans="1:11" ht="121.5" customHeight="1">
      <c r="A11" s="2">
        <v>1</v>
      </c>
      <c r="B11" s="64" t="s">
        <v>99</v>
      </c>
      <c r="C11" s="65"/>
      <c r="D11" s="65"/>
      <c r="E11" s="6" t="s">
        <v>96</v>
      </c>
      <c r="F11" s="9">
        <v>200</v>
      </c>
      <c r="G11" s="3"/>
      <c r="H11" s="3">
        <f>ROUND(F11*G11,2)</f>
        <v>0</v>
      </c>
      <c r="I11" s="2"/>
      <c r="J11" s="3">
        <f>+H11*I11%</f>
        <v>0</v>
      </c>
      <c r="K11" s="4">
        <f>ROUND(H11+J11,2)</f>
        <v>0</v>
      </c>
    </row>
    <row r="12" spans="1:11" ht="15" thickBot="1">
      <c r="A12" s="1"/>
      <c r="B12" s="1"/>
      <c r="C12" s="1"/>
      <c r="D12" s="1"/>
      <c r="E12" s="71" t="s">
        <v>9</v>
      </c>
      <c r="F12" s="72"/>
      <c r="G12" s="73"/>
      <c r="H12" s="11">
        <f>SUM(H11:H11)</f>
        <v>0</v>
      </c>
      <c r="I12" s="12"/>
      <c r="J12" s="12"/>
      <c r="K12" s="11">
        <f>SUM(K11:K11)</f>
        <v>0</v>
      </c>
    </row>
  </sheetData>
  <mergeCells count="16">
    <mergeCell ref="E12:G12"/>
    <mergeCell ref="A1:K1"/>
    <mergeCell ref="A2:K2"/>
    <mergeCell ref="A3:K3"/>
    <mergeCell ref="A5:K5"/>
    <mergeCell ref="A6:K6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'Pakiet 1'!Obszar_wydruku</vt:lpstr>
    </vt:vector>
  </TitlesOfParts>
  <Company>Szpital Uniwersytecki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PFraszczak</dc:creator>
  <cp:lastModifiedBy>Sandra Sarnecka</cp:lastModifiedBy>
  <cp:lastPrinted>2026-05-29T07:12:17Z</cp:lastPrinted>
  <dcterms:created xsi:type="dcterms:W3CDTF">2010-06-08T05:48:52Z</dcterms:created>
  <dcterms:modified xsi:type="dcterms:W3CDTF">2026-10-30T10:26:35Z</dcterms:modified>
</cp:coreProperties>
</file>